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revisionLog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nmstorepr\documents$\finance\daniel.mathekga\Desktop\REVENUE REPORTS 2018-2019\FINAL REVENUE  POLICIES FOR 2018-2019\"/>
    </mc:Choice>
  </mc:AlternateContent>
  <bookViews>
    <workbookView xWindow="240" yWindow="75" windowWidth="11760" windowHeight="4860" activeTab="1"/>
  </bookViews>
  <sheets>
    <sheet name="Cover Page" sheetId="1" r:id="rId1"/>
    <sheet name="COMMUNITY" sheetId="2" r:id="rId2"/>
    <sheet name="INSFRASTRUCTURE-CDM" sheetId="3" r:id="rId3"/>
    <sheet name="PLANNING &amp; LED" sheetId="4" r:id="rId4"/>
    <sheet name="OUTDOOR ADVERTISING" sheetId="5" r:id="rId5"/>
    <sheet name="BUDGET &amp; TREASURY" sheetId="6" r:id="rId6"/>
    <sheet name="LIBRARY SERVICES" sheetId="7" r:id="rId7"/>
  </sheets>
  <definedNames>
    <definedName name="DRAFT" localSheetId="0">'Cover Page'!$A$9</definedName>
    <definedName name="Z_56511514_C106_4A14_9D9B_2736F085355C_.wvu.Cols" localSheetId="6" hidden="1">'LIBRARY SERVICES'!$G:$G,'LIBRARY SERVICES'!$J:$K</definedName>
    <definedName name="Z_56511514_C106_4A14_9D9B_2736F085355C_.wvu.Rows" localSheetId="1" hidden="1">COMMUNITY!$1:$1</definedName>
    <definedName name="Z_56511514_C106_4A14_9D9B_2736F085355C_.wvu.Rows" localSheetId="3" hidden="1">'PLANNING &amp; LED'!$1:$2</definedName>
  </definedNames>
  <calcPr calcId="152511"/>
  <customWorkbookViews>
    <customWorkbookView name="daniel.mathekga - Personal View" guid="{56511514-C106-4A14-9D9B-2736F085355C}" mergeInterval="0" personalView="1" maximized="1" xWindow="-8" yWindow="-8" windowWidth="1382" windowHeight="744" activeSheetId="1"/>
  </customWorkbookViews>
</workbook>
</file>

<file path=xl/calcChain.xml><?xml version="1.0" encoding="utf-8"?>
<calcChain xmlns="http://schemas.openxmlformats.org/spreadsheetml/2006/main">
  <c r="G102" i="3" l="1"/>
  <c r="G101" i="3"/>
  <c r="G99" i="3"/>
  <c r="G98" i="3"/>
  <c r="G96" i="3"/>
  <c r="G95" i="3"/>
  <c r="G94" i="3"/>
  <c r="G90" i="3"/>
  <c r="G89" i="3"/>
  <c r="G88" i="3"/>
  <c r="G87" i="3"/>
  <c r="G86" i="3"/>
  <c r="G85" i="3"/>
  <c r="G84" i="3"/>
  <c r="G83" i="3"/>
  <c r="G82" i="3"/>
  <c r="G81" i="3"/>
  <c r="G74" i="3"/>
  <c r="G73" i="3"/>
  <c r="G72" i="3"/>
  <c r="G71" i="3"/>
  <c r="G70" i="3"/>
  <c r="G69" i="3"/>
  <c r="G68" i="3"/>
  <c r="G67" i="3"/>
  <c r="G66" i="3"/>
  <c r="G65" i="3"/>
  <c r="G60" i="3"/>
  <c r="G59" i="3"/>
  <c r="G58" i="3"/>
  <c r="G57" i="3"/>
  <c r="G56" i="3"/>
  <c r="G55" i="3"/>
  <c r="G54" i="3"/>
  <c r="G53" i="3"/>
  <c r="G52" i="3"/>
  <c r="G51" i="3"/>
  <c r="G47" i="3"/>
  <c r="G46" i="3"/>
  <c r="G45" i="3"/>
  <c r="G44" i="3"/>
  <c r="G43" i="3"/>
  <c r="G42" i="3"/>
  <c r="G41" i="3"/>
  <c r="G40" i="3"/>
  <c r="G39" i="3"/>
  <c r="G38" i="3"/>
  <c r="G37" i="3"/>
  <c r="G36" i="3"/>
  <c r="G35" i="3"/>
  <c r="G30" i="3"/>
  <c r="G29" i="3"/>
  <c r="G28" i="3"/>
  <c r="G27" i="3"/>
  <c r="G25" i="3"/>
  <c r="G24" i="3"/>
  <c r="G23" i="3"/>
  <c r="G22" i="3"/>
  <c r="G7" i="3"/>
  <c r="G8" i="3"/>
  <c r="G9" i="3"/>
  <c r="G10" i="3"/>
  <c r="G11" i="3"/>
  <c r="G12" i="3"/>
  <c r="G13" i="3"/>
  <c r="G14" i="3"/>
  <c r="G15" i="3"/>
  <c r="G6" i="3"/>
  <c r="G143" i="3"/>
  <c r="G142" i="3"/>
  <c r="G141" i="3"/>
  <c r="G140" i="3"/>
  <c r="G139" i="3"/>
  <c r="G138" i="3"/>
  <c r="G137" i="3"/>
  <c r="G136" i="3"/>
  <c r="G135" i="3"/>
  <c r="G131" i="3"/>
  <c r="G130" i="3"/>
  <c r="G129" i="3"/>
  <c r="G128" i="3"/>
  <c r="G127" i="3"/>
  <c r="G126" i="3"/>
  <c r="G125" i="3"/>
  <c r="G124" i="3"/>
  <c r="G123" i="3"/>
  <c r="G122" i="3"/>
  <c r="G108" i="3"/>
  <c r="G109" i="3"/>
  <c r="G110" i="3"/>
  <c r="G111" i="3"/>
  <c r="G112" i="3"/>
  <c r="G113" i="3"/>
  <c r="G114" i="3"/>
  <c r="G115" i="3"/>
  <c r="G116" i="3"/>
  <c r="G117" i="3"/>
  <c r="F107" i="3"/>
  <c r="G107" i="3" s="1"/>
  <c r="F14" i="4"/>
  <c r="G14" i="4" s="1"/>
  <c r="F15" i="4"/>
  <c r="C7" i="2"/>
  <c r="C8" i="2"/>
  <c r="C9" i="2"/>
  <c r="C10" i="2"/>
  <c r="C11" i="2"/>
  <c r="C12" i="2"/>
  <c r="C13" i="2"/>
  <c r="C14" i="2"/>
  <c r="C15" i="2"/>
  <c r="C16" i="2"/>
  <c r="C17" i="2"/>
  <c r="C18" i="2"/>
  <c r="C21" i="2"/>
  <c r="C22" i="2"/>
  <c r="C23" i="2"/>
  <c r="C24" i="2"/>
  <c r="E81" i="2"/>
  <c r="F81" i="2" s="1"/>
  <c r="E82" i="2"/>
  <c r="F82" i="2" s="1"/>
  <c r="E83" i="2"/>
  <c r="F83" i="2" s="1"/>
  <c r="E84" i="2"/>
  <c r="F84" i="2" s="1"/>
  <c r="E85" i="2"/>
  <c r="F85" i="2" s="1"/>
  <c r="E86" i="2"/>
  <c r="F86" i="2" s="1"/>
  <c r="E87" i="2"/>
  <c r="F87" i="2" s="1"/>
  <c r="E80" i="2"/>
  <c r="F80" i="2" s="1"/>
  <c r="E58" i="2"/>
  <c r="F58" i="2" s="1"/>
  <c r="E57" i="2"/>
  <c r="F57" i="2" s="1"/>
  <c r="E34" i="2"/>
  <c r="F34" i="2" s="1"/>
  <c r="E32" i="2"/>
  <c r="F32" i="2" s="1"/>
  <c r="E29" i="2"/>
  <c r="F29" i="2" s="1"/>
  <c r="E28" i="2"/>
  <c r="F28" i="2" s="1"/>
  <c r="E27" i="2"/>
  <c r="F27" i="2" s="1"/>
  <c r="E24" i="2"/>
  <c r="F24" i="2" s="1"/>
  <c r="E23" i="2"/>
  <c r="F23" i="2" s="1"/>
  <c r="E22" i="2"/>
  <c r="F22" i="2" s="1"/>
  <c r="E21" i="2"/>
  <c r="F21" i="2" s="1"/>
  <c r="E18" i="2"/>
  <c r="F18" i="2" s="1"/>
  <c r="E17" i="2"/>
  <c r="F17" i="2" s="1"/>
  <c r="E16" i="2"/>
  <c r="F16" i="2" s="1"/>
  <c r="E15" i="2"/>
  <c r="F15" i="2" s="1"/>
  <c r="E14" i="2"/>
  <c r="F14" i="2" s="1"/>
  <c r="E13" i="2"/>
  <c r="F13" i="2" s="1"/>
  <c r="E12" i="2"/>
  <c r="F12" i="2" s="1"/>
  <c r="E11" i="2"/>
  <c r="F11" i="2" s="1"/>
  <c r="E10" i="2"/>
  <c r="F10" i="2" s="1"/>
  <c r="E9" i="2"/>
  <c r="F9" i="2" s="1"/>
  <c r="E8" i="2"/>
  <c r="F8" i="2" s="1"/>
  <c r="E7" i="2"/>
  <c r="F7" i="2" s="1"/>
  <c r="D12" i="6"/>
  <c r="E12" i="6" s="1"/>
  <c r="F12" i="6" s="1"/>
  <c r="D11" i="6"/>
  <c r="E11" i="6" s="1"/>
  <c r="F11" i="6" s="1"/>
  <c r="D10" i="6"/>
  <c r="E10" i="6" s="1"/>
  <c r="F10" i="6" s="1"/>
  <c r="D9" i="6"/>
  <c r="E9" i="6" s="1"/>
  <c r="F9" i="6" s="1"/>
  <c r="D8" i="6"/>
  <c r="E8" i="6" s="1"/>
  <c r="F8" i="6" s="1"/>
  <c r="D7" i="6"/>
  <c r="E7" i="6" s="1"/>
  <c r="F7" i="6" s="1"/>
  <c r="D6" i="6"/>
  <c r="E6" i="6" s="1"/>
  <c r="F6" i="6" s="1"/>
  <c r="D5" i="6"/>
  <c r="E5" i="6" s="1"/>
  <c r="F5" i="6" s="1"/>
  <c r="F101" i="4"/>
  <c r="G101" i="4" s="1"/>
  <c r="F100" i="4"/>
  <c r="G100" i="4" s="1"/>
  <c r="F97" i="4"/>
  <c r="G97" i="4" s="1"/>
  <c r="F96" i="4"/>
  <c r="G96" i="4" s="1"/>
  <c r="F51" i="4"/>
  <c r="G51" i="4" s="1"/>
  <c r="F50" i="4"/>
  <c r="G50" i="4" s="1"/>
  <c r="F48" i="4"/>
  <c r="G48" i="4" s="1"/>
  <c r="F43" i="4"/>
  <c r="G43" i="4" s="1"/>
  <c r="F39" i="4" l="1"/>
  <c r="G39" i="4" s="1"/>
  <c r="F41" i="4"/>
  <c r="G41" i="4" s="1"/>
  <c r="F42" i="4"/>
  <c r="G42" i="4" s="1"/>
  <c r="F22" i="4"/>
  <c r="G22" i="4" s="1"/>
  <c r="F23" i="4"/>
  <c r="G23" i="4" s="1"/>
  <c r="F25" i="4"/>
  <c r="G25" i="4" s="1"/>
  <c r="F26" i="4"/>
  <c r="G26" i="4" s="1"/>
  <c r="F27" i="4"/>
  <c r="G27" i="4" s="1"/>
  <c r="F28" i="4"/>
  <c r="G28" i="4" s="1"/>
  <c r="F29" i="4"/>
  <c r="G29" i="4" s="1"/>
  <c r="F30" i="4"/>
  <c r="G30" i="4" s="1"/>
  <c r="F31" i="4"/>
  <c r="G31" i="4" s="1"/>
  <c r="F32" i="4"/>
  <c r="G32" i="4" s="1"/>
  <c r="F33" i="4"/>
  <c r="G33" i="4" s="1"/>
  <c r="G15" i="4"/>
  <c r="F16" i="4"/>
  <c r="G16" i="4" s="1"/>
  <c r="F17" i="4"/>
  <c r="G17" i="4" s="1"/>
  <c r="F7" i="4"/>
  <c r="G7" i="4" s="1"/>
  <c r="F8" i="4"/>
  <c r="G8" i="4" s="1"/>
  <c r="F9" i="4"/>
  <c r="G9" i="4" s="1"/>
  <c r="F10" i="4"/>
  <c r="G10" i="4" s="1"/>
  <c r="F11" i="4"/>
  <c r="G11" i="4" s="1"/>
  <c r="F6" i="4"/>
  <c r="G6" i="4" s="1"/>
  <c r="E106" i="3" l="1"/>
  <c r="F106" i="3" s="1"/>
  <c r="G106" i="3" s="1"/>
  <c r="E91" i="3"/>
  <c r="F91" i="3" s="1"/>
  <c r="D24" i="6" l="1"/>
  <c r="F95" i="4"/>
  <c r="G95" i="4" s="1"/>
  <c r="F94" i="4"/>
  <c r="G94" i="4" s="1"/>
  <c r="F93" i="4"/>
  <c r="G93" i="4" s="1"/>
  <c r="F92" i="4"/>
  <c r="G92" i="4" s="1"/>
  <c r="F82" i="4"/>
  <c r="G82" i="4" s="1"/>
  <c r="F72" i="4"/>
  <c r="G72" i="4" s="1"/>
  <c r="F71" i="4"/>
  <c r="G71" i="4" s="1"/>
  <c r="F65" i="4"/>
  <c r="G65" i="4" s="1"/>
  <c r="F63" i="4"/>
  <c r="G63" i="4" s="1"/>
  <c r="D91" i="4" l="1"/>
  <c r="F91" i="4" s="1"/>
  <c r="G91" i="4" s="1"/>
  <c r="D90" i="4"/>
  <c r="F90" i="4" s="1"/>
  <c r="G90" i="4" s="1"/>
  <c r="D89" i="4"/>
  <c r="F89" i="4" s="1"/>
  <c r="G89" i="4" s="1"/>
  <c r="D88" i="4"/>
  <c r="F88" i="4" s="1"/>
  <c r="G88" i="4" s="1"/>
  <c r="D85" i="4"/>
  <c r="F85" i="4" s="1"/>
  <c r="G85" i="4" s="1"/>
  <c r="D84" i="4"/>
  <c r="E84" i="4" s="1"/>
  <c r="F84" i="4" s="1"/>
  <c r="G84" i="4" s="1"/>
  <c r="D83" i="4"/>
  <c r="E83" i="4" s="1"/>
  <c r="F83" i="4" s="1"/>
  <c r="G83" i="4" s="1"/>
  <c r="D81" i="4"/>
  <c r="F81" i="4" s="1"/>
  <c r="G81" i="4" s="1"/>
  <c r="D80" i="4"/>
  <c r="F80" i="4" s="1"/>
  <c r="G80" i="4" s="1"/>
  <c r="D79" i="4"/>
  <c r="F79" i="4" s="1"/>
  <c r="G79" i="4" s="1"/>
  <c r="D78" i="4"/>
  <c r="F78" i="4" s="1"/>
  <c r="G78" i="4" s="1"/>
  <c r="D75" i="4"/>
  <c r="F75" i="4" s="1"/>
  <c r="G75" i="4" s="1"/>
  <c r="D74" i="4"/>
  <c r="F74" i="4" s="1"/>
  <c r="G74" i="4" s="1"/>
  <c r="D73" i="4"/>
  <c r="F73" i="4" s="1"/>
  <c r="G73" i="4" s="1"/>
  <c r="D68" i="4"/>
  <c r="F68" i="4" s="1"/>
  <c r="G68" i="4" s="1"/>
  <c r="D67" i="4"/>
  <c r="F67" i="4" s="1"/>
  <c r="G67" i="4" s="1"/>
  <c r="D66" i="4"/>
  <c r="F66" i="4" s="1"/>
  <c r="G66" i="4" s="1"/>
  <c r="D62" i="4"/>
  <c r="F62" i="4" s="1"/>
  <c r="G62" i="4" s="1"/>
  <c r="D152" i="4"/>
  <c r="E152" i="4" s="1"/>
  <c r="F152" i="4" s="1"/>
  <c r="G152" i="4" s="1"/>
  <c r="D132" i="4"/>
  <c r="E132" i="4" s="1"/>
  <c r="F132" i="4" s="1"/>
  <c r="G132" i="4" s="1"/>
  <c r="D121" i="4"/>
  <c r="E121" i="4" s="1"/>
  <c r="F121" i="4" s="1"/>
  <c r="G121" i="4" s="1"/>
  <c r="D115" i="3"/>
  <c r="D110" i="3"/>
  <c r="D21" i="4" l="1"/>
  <c r="F21" i="4" s="1"/>
  <c r="G21" i="4" s="1"/>
  <c r="C19" i="6" l="1"/>
  <c r="D19" i="6" s="1"/>
  <c r="E19" i="6" s="1"/>
  <c r="F19" i="6" s="1"/>
  <c r="D40" i="4" l="1"/>
  <c r="F40" i="4" s="1"/>
  <c r="G40" i="4" s="1"/>
  <c r="D38" i="4"/>
  <c r="E38" i="4" s="1"/>
  <c r="F38" i="4" s="1"/>
  <c r="G38" i="4" s="1"/>
  <c r="D37" i="4"/>
  <c r="D24" i="4"/>
  <c r="F24" i="4" s="1"/>
  <c r="G24" i="4" s="1"/>
  <c r="E37" i="4" l="1"/>
  <c r="F37" i="4" s="1"/>
  <c r="G37" i="4" s="1"/>
</calcChain>
</file>

<file path=xl/comments1.xml><?xml version="1.0" encoding="utf-8"?>
<comments xmlns="http://schemas.openxmlformats.org/spreadsheetml/2006/main">
  <authors>
    <author>daniel.mathekga</author>
    <author>lwaleng.kanyane</author>
  </authors>
  <commentList>
    <comment ref="A34" authorId="0" guid="{5C5F65D2-A9E0-4297-B90C-5669B612A153}" shapeId="0">
      <text>
        <r>
          <rPr>
            <b/>
            <sz val="9"/>
            <color indexed="81"/>
            <rFont val="Tahoma"/>
            <family val="2"/>
          </rPr>
          <t>daniel.mathekga:</t>
        </r>
        <r>
          <rPr>
            <sz val="9"/>
            <color indexed="81"/>
            <rFont val="Tahoma"/>
            <family val="2"/>
          </rPr>
          <t xml:space="preserve">
new tariff</t>
        </r>
      </text>
    </comment>
    <comment ref="B34" authorId="0" guid="{372A0C6A-53E0-4EE8-99FC-F29E3BA7D71F}" shapeId="0">
      <text>
        <r>
          <rPr>
            <b/>
            <sz val="9"/>
            <color indexed="81"/>
            <rFont val="Tahoma"/>
            <family val="2"/>
          </rPr>
          <t>daniel.mathekga:</t>
        </r>
        <r>
          <rPr>
            <sz val="9"/>
            <color indexed="81"/>
            <rFont val="Tahoma"/>
            <family val="2"/>
          </rPr>
          <t xml:space="preserve">
new tarriff</t>
        </r>
      </text>
    </comment>
    <comment ref="C34" authorId="0" guid="{5AC765DB-9784-40E7-AA1E-FC16517019E6}" shapeId="0">
      <text>
        <r>
          <rPr>
            <b/>
            <sz val="9"/>
            <color indexed="81"/>
            <rFont val="Tahoma"/>
            <family val="2"/>
          </rPr>
          <t>daniel.mathekga:</t>
        </r>
        <r>
          <rPr>
            <sz val="9"/>
            <color indexed="81"/>
            <rFont val="Tahoma"/>
            <family val="2"/>
          </rPr>
          <t xml:space="preserve">
new tarriff</t>
        </r>
      </text>
    </comment>
    <comment ref="C42" authorId="0" guid="{EE9763E4-420A-43EF-97FF-7D6DFF36C507}" shapeId="0">
      <text>
        <r>
          <rPr>
            <b/>
            <sz val="9"/>
            <color indexed="81"/>
            <rFont val="Tahoma"/>
            <family val="2"/>
          </rPr>
          <t>daniel.mathekga: As per Dept of transport tariffs</t>
        </r>
      </text>
    </comment>
    <comment ref="D42" authorId="0" guid="{D29C577B-5E54-4EF2-B87C-FB5F377EBC87}" shapeId="0">
      <text>
        <r>
          <rPr>
            <b/>
            <sz val="9"/>
            <color indexed="81"/>
            <rFont val="Tahoma"/>
            <family val="2"/>
          </rPr>
          <t>daniel.mathekga: As per Dept of transport tariffs</t>
        </r>
      </text>
    </comment>
    <comment ref="E42" authorId="0" guid="{D1D23C7A-34E8-4937-A141-CEE758877172}" shapeId="0">
      <text>
        <r>
          <rPr>
            <b/>
            <sz val="9"/>
            <color indexed="81"/>
            <rFont val="Tahoma"/>
            <family val="2"/>
          </rPr>
          <t>daniel.mathekga: As per Dept of transport tariffs</t>
        </r>
      </text>
    </comment>
    <comment ref="F42" authorId="0" guid="{5EE3DFCB-A617-454E-83B7-554C20FBC729}" shapeId="0">
      <text>
        <r>
          <rPr>
            <b/>
            <sz val="9"/>
            <color indexed="81"/>
            <rFont val="Tahoma"/>
            <family val="2"/>
          </rPr>
          <t>daniel.mathekga: As per Dept of transport tariffs</t>
        </r>
      </text>
    </comment>
    <comment ref="B50" authorId="0" guid="{7B49745C-1E1E-4394-911B-21BD15B9A089}" shapeId="0">
      <text>
        <r>
          <rPr>
            <b/>
            <sz val="9"/>
            <color indexed="81"/>
            <rFont val="Tahoma"/>
            <family val="2"/>
          </rPr>
          <t>daniel.mathekga:</t>
        </r>
        <r>
          <rPr>
            <sz val="9"/>
            <color indexed="81"/>
            <rFont val="Tahoma"/>
            <family val="2"/>
          </rPr>
          <t xml:space="preserve">
Mr. Kgaase</t>
        </r>
      </text>
    </comment>
    <comment ref="C50" authorId="0" guid="{0DC5C343-8ADC-46C3-B296-DA3CAA0664A4}" shapeId="0">
      <text>
        <r>
          <rPr>
            <b/>
            <sz val="9"/>
            <color indexed="81"/>
            <rFont val="Tahoma"/>
            <family val="2"/>
          </rPr>
          <t>daniel.mathekga:</t>
        </r>
        <r>
          <rPr>
            <sz val="9"/>
            <color indexed="81"/>
            <rFont val="Tahoma"/>
            <family val="2"/>
          </rPr>
          <t xml:space="preserve">
Mr. Kgaase</t>
        </r>
      </text>
    </comment>
    <comment ref="D50" authorId="0" guid="{CCFD97A3-D095-4015-B87E-4B1FBCAA43C9}" shapeId="0">
      <text>
        <r>
          <rPr>
            <b/>
            <sz val="9"/>
            <color indexed="81"/>
            <rFont val="Tahoma"/>
            <family val="2"/>
          </rPr>
          <t>daniel.mathekga:</t>
        </r>
        <r>
          <rPr>
            <sz val="9"/>
            <color indexed="81"/>
            <rFont val="Tahoma"/>
            <family val="2"/>
          </rPr>
          <t xml:space="preserve">
Mr. Kgaase</t>
        </r>
      </text>
    </comment>
    <comment ref="C56" authorId="0" guid="{8EABC23E-6DB8-4399-A68C-2E329D4E0BCD}" shapeId="0">
      <text>
        <r>
          <rPr>
            <b/>
            <sz val="9"/>
            <color indexed="81"/>
            <rFont val="Tahoma"/>
            <family val="2"/>
          </rPr>
          <t>daniel.mathekga:</t>
        </r>
        <r>
          <rPr>
            <sz val="9"/>
            <color indexed="81"/>
            <rFont val="Tahoma"/>
            <family val="2"/>
          </rPr>
          <t xml:space="preserve">
Lwaleng provided</t>
        </r>
      </text>
    </comment>
    <comment ref="C59" authorId="1" guid="{1D945131-77B5-4719-A912-BC0ED06B0598}" shapeId="0">
      <text>
        <r>
          <rPr>
            <b/>
            <sz val="9"/>
            <color indexed="81"/>
            <rFont val="Tahoma"/>
            <family val="2"/>
          </rPr>
          <t>lwaleng.kanyane:</t>
        </r>
        <r>
          <rPr>
            <sz val="9"/>
            <color indexed="81"/>
            <rFont val="Tahoma"/>
            <family val="2"/>
          </rPr>
          <t xml:space="preserve">
reduced base on the benchmaking done with polokwane and tzaneen landfill site</t>
        </r>
      </text>
    </comment>
    <comment ref="B75" authorId="0" guid="{9CD87F75-93CF-4C4C-BC39-69744402CD31}" shapeId="0">
      <text>
        <r>
          <rPr>
            <b/>
            <sz val="9"/>
            <color indexed="81"/>
            <rFont val="Tahoma"/>
            <family val="2"/>
          </rPr>
          <t>daniel.mathekga:</t>
        </r>
        <r>
          <rPr>
            <sz val="9"/>
            <color indexed="81"/>
            <rFont val="Tahoma"/>
            <family val="2"/>
          </rPr>
          <t xml:space="preserve">
Responsibility of the municipality</t>
        </r>
      </text>
    </comment>
    <comment ref="C75" authorId="0" guid="{2778A2AE-2D60-4EFD-AF09-D1545366F34F}" shapeId="0">
      <text>
        <r>
          <rPr>
            <b/>
            <sz val="9"/>
            <color indexed="81"/>
            <rFont val="Tahoma"/>
            <family val="2"/>
          </rPr>
          <t>daniel.mathekga:</t>
        </r>
        <r>
          <rPr>
            <sz val="9"/>
            <color indexed="81"/>
            <rFont val="Tahoma"/>
            <family val="2"/>
          </rPr>
          <t xml:space="preserve">
Responsibility of the municipality</t>
        </r>
      </text>
    </comment>
    <comment ref="A76" authorId="0" guid="{0D73FE0C-A7FB-4390-A848-A32057140D2C}" shapeId="0">
      <text>
        <r>
          <rPr>
            <b/>
            <sz val="9"/>
            <color indexed="81"/>
            <rFont val="Tahoma"/>
            <family val="2"/>
          </rPr>
          <t>daniel.mathekga:</t>
        </r>
        <r>
          <rPr>
            <sz val="9"/>
            <color indexed="81"/>
            <rFont val="Tahoma"/>
            <family val="2"/>
          </rPr>
          <t xml:space="preserve">
check the Act</t>
        </r>
      </text>
    </comment>
    <comment ref="A84" authorId="0" guid="{59EB4C67-A5EE-4D1B-B279-E03D5B4450B3}" shapeId="0">
      <text>
        <r>
          <rPr>
            <b/>
            <sz val="9"/>
            <color indexed="81"/>
            <rFont val="Tahoma"/>
            <family val="2"/>
          </rPr>
          <t>daniel.mathekga:</t>
        </r>
        <r>
          <rPr>
            <sz val="9"/>
            <color indexed="81"/>
            <rFont val="Tahoma"/>
            <family val="2"/>
          </rPr>
          <t xml:space="preserve">
Check the Act</t>
        </r>
      </text>
    </comment>
  </commentList>
</comments>
</file>

<file path=xl/sharedStrings.xml><?xml version="1.0" encoding="utf-8"?>
<sst xmlns="http://schemas.openxmlformats.org/spreadsheetml/2006/main" count="1292" uniqueCount="540">
  <si>
    <t>WATER</t>
  </si>
  <si>
    <t>Per Kiloliter</t>
  </si>
  <si>
    <t>Residential</t>
  </si>
  <si>
    <t>Business</t>
  </si>
  <si>
    <t>Churches</t>
  </si>
  <si>
    <t>Schools</t>
  </si>
  <si>
    <t>Government Institutions</t>
  </si>
  <si>
    <t>Industrial</t>
  </si>
  <si>
    <t>Shoping Complex</t>
  </si>
  <si>
    <t>Office Complex</t>
  </si>
  <si>
    <t>Hostels/Boarding houses</t>
  </si>
  <si>
    <t>Hospitals</t>
  </si>
  <si>
    <t>Indigents</t>
  </si>
  <si>
    <t>16-30kl</t>
  </si>
  <si>
    <t>31-50kl</t>
  </si>
  <si>
    <t>51-and more</t>
  </si>
  <si>
    <t>SEWERAGE</t>
  </si>
  <si>
    <t>Shopping Complex</t>
  </si>
  <si>
    <t>CATEGORY OF PROPERTY</t>
  </si>
  <si>
    <t>Residential stands (Improved)</t>
  </si>
  <si>
    <t>Residential stands (Vacant)</t>
  </si>
  <si>
    <t xml:space="preserve">Farming and Agricultural properties    </t>
  </si>
  <si>
    <t>Mining properties</t>
  </si>
  <si>
    <t>All Government properties. (Improved)</t>
  </si>
  <si>
    <t>All Government properties.  (Vacant)</t>
  </si>
  <si>
    <t xml:space="preserve">Flat Rate per Property in villages </t>
  </si>
  <si>
    <t xml:space="preserve">Businesses ( commercial - in villages ) </t>
  </si>
  <si>
    <t xml:space="preserve">Government Buildings </t>
  </si>
  <si>
    <t>REFUSE</t>
  </si>
  <si>
    <t xml:space="preserve">Business </t>
  </si>
  <si>
    <t>Flats</t>
  </si>
  <si>
    <t>Cutting of unwanted trees</t>
  </si>
  <si>
    <t>Rental</t>
  </si>
  <si>
    <t>Disposal of food waste</t>
  </si>
  <si>
    <t>SEWERAGE CONNECTION</t>
  </si>
  <si>
    <t>DRAIN BLOCKAGE</t>
  </si>
  <si>
    <t>WATER CONNECTION</t>
  </si>
  <si>
    <t>Lost copy of hawkers licence</t>
  </si>
  <si>
    <t>Trading of animal along the road</t>
  </si>
  <si>
    <t>Impoundment of goods per day</t>
  </si>
  <si>
    <t xml:space="preserve">Salvaging of containers </t>
  </si>
  <si>
    <t>Impounded Animal on the Public Road</t>
  </si>
  <si>
    <t>Large Stock eg cattle, donkey</t>
  </si>
  <si>
    <t>Small Stock eg goat,sheep</t>
  </si>
  <si>
    <t>CEMETRIES</t>
  </si>
  <si>
    <t>Reservation of grave</t>
  </si>
  <si>
    <t>Noise Abatement and Prevention of Nuisance By-Law</t>
  </si>
  <si>
    <t>Application fee in terms of the by-law</t>
  </si>
  <si>
    <t>Penalty in terms of contravention of by-law</t>
  </si>
  <si>
    <t>FACILITIES</t>
  </si>
  <si>
    <t>Civic Hall Lebowakgomo</t>
  </si>
  <si>
    <t>Rental ( N.B Per Day not per function)</t>
  </si>
  <si>
    <t>Club house for overnight functions</t>
  </si>
  <si>
    <t>The use of the community halls by Business Per Day.</t>
  </si>
  <si>
    <t>Deposit Security Fee</t>
  </si>
  <si>
    <t>Club House (Lebowakgomo)</t>
  </si>
  <si>
    <t>The use  by  Businesses Per Day.</t>
  </si>
  <si>
    <t>N.B. Above Tarrifs Exclude Festivals and any other paying events</t>
  </si>
  <si>
    <t>B. Sports Facilities</t>
  </si>
  <si>
    <t>Lebowakgomo Stadium</t>
  </si>
  <si>
    <t>Professional Sports (i.e PSL &amp; Other Leagues) and Music Festivals.</t>
  </si>
  <si>
    <t>Use of gardens for photos</t>
  </si>
  <si>
    <t xml:space="preserve">Athletics practise </t>
  </si>
  <si>
    <t xml:space="preserve">All Afilliated Sports Bodies </t>
  </si>
  <si>
    <t>Hiring oF Grader</t>
  </si>
  <si>
    <t>TLB</t>
  </si>
  <si>
    <t>Grass Cutter Tractor</t>
  </si>
  <si>
    <t>R250.00/hr Is culculated From the Place of Depature and Return</t>
  </si>
  <si>
    <t>Stamper</t>
  </si>
  <si>
    <t>R250.00/hr with Fulltank gasolin and must be returned with fulltank.</t>
  </si>
  <si>
    <t>Bull dozer</t>
  </si>
  <si>
    <t xml:space="preserve">R500.00/hr </t>
  </si>
  <si>
    <t>Soil/Sand</t>
  </si>
  <si>
    <t>R200.00 per m³</t>
  </si>
  <si>
    <t>Hawkers (Stadium) per day:</t>
  </si>
  <si>
    <t>Inside stadium</t>
  </si>
  <si>
    <t>Outside stadium</t>
  </si>
  <si>
    <t>Land Fill Sites</t>
  </si>
  <si>
    <t>Penalty for Damages:</t>
  </si>
  <si>
    <t>Robot</t>
  </si>
  <si>
    <t>Street lights</t>
  </si>
  <si>
    <t>Robot light</t>
  </si>
  <si>
    <t>Road sign</t>
  </si>
  <si>
    <t>Bridging of water meter</t>
  </si>
  <si>
    <t>Meter Repair(Defects)</t>
  </si>
  <si>
    <t>Tender documents:</t>
  </si>
  <si>
    <t>R2 000 001-Above</t>
  </si>
  <si>
    <t>R/D Cheque</t>
  </si>
  <si>
    <t>Re-connection fee</t>
  </si>
  <si>
    <t>Disconnection fee</t>
  </si>
  <si>
    <t>Stop Cock</t>
  </si>
  <si>
    <t>R30.00</t>
  </si>
  <si>
    <t>R15.00</t>
  </si>
  <si>
    <t>R10.00</t>
  </si>
  <si>
    <t>LAND USE AND TRANSFER OF PROPERTY</t>
  </si>
  <si>
    <t>Application for consent</t>
  </si>
  <si>
    <t>Application for consolidation</t>
  </si>
  <si>
    <t>Application for PTO-residential</t>
  </si>
  <si>
    <t>Application for PTO-business</t>
  </si>
  <si>
    <t>Plan approval fee per sqm-residential</t>
  </si>
  <si>
    <t>Plan approval fee per sqm-business</t>
  </si>
  <si>
    <t>Occupation certificate</t>
  </si>
  <si>
    <t>Zoning certificate</t>
  </si>
  <si>
    <t>Relocation of beacons</t>
  </si>
  <si>
    <t>Clearance certificate</t>
  </si>
  <si>
    <t>Transfer of ownership</t>
  </si>
  <si>
    <t>Application for Subdivision</t>
  </si>
  <si>
    <t>Approval of site development plan</t>
  </si>
  <si>
    <t>COMMUNITY SERVICES</t>
  </si>
  <si>
    <t>INFRASTRUCTURE DEPT</t>
  </si>
  <si>
    <t>WATER CONSUMPTION</t>
  </si>
  <si>
    <t>15mm</t>
  </si>
  <si>
    <t>20mm</t>
  </si>
  <si>
    <t>BUDGET AND TREASURY</t>
  </si>
  <si>
    <t>N/A</t>
  </si>
  <si>
    <t>GENERAL</t>
  </si>
  <si>
    <t>Penalties are paid together with the cost for repair of the damaged product</t>
  </si>
  <si>
    <t>HIRING OF MACHINERY</t>
  </si>
  <si>
    <t>Use of stadium for training per month</t>
  </si>
  <si>
    <t>Copy of the Valuation Roll</t>
  </si>
  <si>
    <t>Front-end Loader</t>
  </si>
  <si>
    <t>Tipper Truck (6m3)</t>
  </si>
  <si>
    <t>Tipper Truck (10m3)</t>
  </si>
  <si>
    <t>Calculated per hour</t>
  </si>
  <si>
    <t>Low Bed</t>
  </si>
  <si>
    <t>Residentials( no meter)</t>
  </si>
  <si>
    <t>Business stands /Industrial  (Improved)</t>
  </si>
  <si>
    <t>Business stands/ Industrial  (Vacant)</t>
  </si>
  <si>
    <t>Water Meter Replacement</t>
  </si>
  <si>
    <t>Roller</t>
  </si>
  <si>
    <t>Excavators</t>
  </si>
  <si>
    <t>Special reading of meter on request by customer</t>
  </si>
  <si>
    <t>For re-reading of a meter on request by customer as a result of a dispute &amp; a reading is confirmed</t>
  </si>
  <si>
    <t>R200 000-R   1 000 000</t>
  </si>
  <si>
    <t>R1000 001-R2 000 000</t>
  </si>
  <si>
    <t>Use for any other Game/Event</t>
  </si>
  <si>
    <t xml:space="preserve">water consumption </t>
  </si>
  <si>
    <t>Debushing(Per Site)</t>
  </si>
  <si>
    <t>Cultural Centre</t>
  </si>
  <si>
    <t>The use of Civic Centre Hall for parties and weddings</t>
  </si>
  <si>
    <t>The use of Civic CentreHall for any function except parties and weddings</t>
  </si>
  <si>
    <t>The use of Civic Centre Hall for profit making function(festival, consert, Drama,etc)</t>
  </si>
  <si>
    <t>The use of Cultural Centre for cultural activities</t>
  </si>
  <si>
    <t>The use of Cultural Centre for social gatherings</t>
  </si>
  <si>
    <t>Security Fee( For overnight )</t>
  </si>
  <si>
    <t>Security Fee(During the day)</t>
  </si>
  <si>
    <t>Security fee(During the Day)</t>
  </si>
  <si>
    <t>The use for Aerobics(per month)</t>
  </si>
  <si>
    <t>Security Fee</t>
  </si>
  <si>
    <t>Club house for any other event(Daily)</t>
  </si>
  <si>
    <t>The use for Profit making</t>
  </si>
  <si>
    <t>Mamaolo, Mahlatsane,Lesetse,Dithabaneng,Mogodi commuity halls (Daily)</t>
  </si>
  <si>
    <t>Use of community halls (During the night)</t>
  </si>
  <si>
    <t>Use of Halls for weddings and festivals</t>
  </si>
  <si>
    <t>Music Festivals</t>
  </si>
  <si>
    <t>Prayer Service(Daily)</t>
  </si>
  <si>
    <t>Prayer Service(Night)</t>
  </si>
  <si>
    <t>Proffessional Soccer Club(per annum)-For games</t>
  </si>
  <si>
    <t>Use for Non-proffesional soccer tournaments and Athletics</t>
  </si>
  <si>
    <t>Use of tennis and Volley ball court-per tournament</t>
  </si>
  <si>
    <t>Use of tennis and Volley ball court-per month(practice)</t>
  </si>
  <si>
    <t xml:space="preserve"> </t>
  </si>
  <si>
    <t>Load Rubbles = Calculated Per Load</t>
  </si>
  <si>
    <t>Application for Clearance Figures</t>
  </si>
  <si>
    <t>n/a</t>
  </si>
  <si>
    <t>A3</t>
  </si>
  <si>
    <t>Application for Rezoning</t>
  </si>
  <si>
    <t>Monthly payment of hawkers' stalls</t>
  </si>
  <si>
    <t>DESCRIPTION</t>
  </si>
  <si>
    <t>Application fee: (Non-refundable)</t>
  </si>
  <si>
    <t>2x3 Non-Illuminated (Revenue generating Billboards)</t>
  </si>
  <si>
    <t>R25 per sqm</t>
  </si>
  <si>
    <t>2x3 Illuminated(Revenue Generating Billboards)</t>
  </si>
  <si>
    <t>Application fee: (Non-Refundable)</t>
  </si>
  <si>
    <t>R50 per Banner/Flag for ten(10) Days</t>
  </si>
  <si>
    <t xml:space="preserve">Estate Agent Registration fee / annum for display of ‘on show’ boards </t>
  </si>
  <si>
    <t>R500</t>
  </si>
  <si>
    <t>R 1 000</t>
  </si>
  <si>
    <t>Trailer advertising:</t>
  </si>
  <si>
    <t>R 1000</t>
  </si>
  <si>
    <t>o Daily fee to advertise</t>
  </si>
  <si>
    <t>R 100</t>
  </si>
  <si>
    <t>R2000</t>
  </si>
  <si>
    <t>NPO- Subject to submission of NPO certificate</t>
  </si>
  <si>
    <t>Awareness campaigns by Government Departments and School events</t>
  </si>
  <si>
    <t>FOR COMMERCIAL PURPOSES</t>
  </si>
  <si>
    <t>ELECTION/ CAMPAIGN POSTERS FOR POLITICAL PARTIES</t>
  </si>
  <si>
    <t>Load Rubbish = Per Load</t>
  </si>
  <si>
    <t>Per hour</t>
  </si>
  <si>
    <t>BASIC WATER</t>
  </si>
  <si>
    <t>R22/km, for local is R2500 if less than 50km return</t>
  </si>
  <si>
    <t>25 km loading and offloading</t>
  </si>
  <si>
    <t>Less than 50km-loading and offloading</t>
  </si>
  <si>
    <t>Community Halls(Rural)</t>
  </si>
  <si>
    <t>0-15kl</t>
  </si>
  <si>
    <t xml:space="preserve">Illegal Water Connection </t>
  </si>
  <si>
    <t>Businesses (no meter)</t>
  </si>
  <si>
    <t>1. MEMBERSHIP FEES</t>
  </si>
  <si>
    <t xml:space="preserve">1.1 Deposit </t>
  </si>
  <si>
    <t>For any person/ family without a current Municipality account at the</t>
  </si>
  <si>
    <t xml:space="preserve"> Local Moshate/ or Lepelle-nkumpi Local Municipality </t>
  </si>
  <si>
    <t>1.2 Membership fees</t>
  </si>
  <si>
    <t>Per adult, per year</t>
  </si>
  <si>
    <t>Per child, per year</t>
  </si>
  <si>
    <t>1.2.1 Membership fees and deposit are payable in advance.</t>
  </si>
  <si>
    <t xml:space="preserve"> Membership is valid for a period of 12 months from the date</t>
  </si>
  <si>
    <t>of application or renewal.</t>
  </si>
  <si>
    <t>1.2.2 No refund of membership fees will be made at cancellation</t>
  </si>
  <si>
    <t>of the membership.</t>
  </si>
  <si>
    <t>1.2.3 Pensioners above 65 or persons receiving a social pension</t>
  </si>
  <si>
    <t xml:space="preserve"> are condoned from membership fees, if sufficient proof is</t>
  </si>
  <si>
    <t>submitted.</t>
  </si>
  <si>
    <t>1.2.4 Pensioners without a current municipal or Moshate account,</t>
  </si>
  <si>
    <t>will pay prescribed deposit.</t>
  </si>
  <si>
    <t>2. USER FEES (payable in advance)</t>
  </si>
  <si>
    <t>(i) Inter-library loan, per book request</t>
  </si>
  <si>
    <t>R24.00</t>
  </si>
  <si>
    <t>Inter-library loan, photocopies as per SAIS fees</t>
  </si>
  <si>
    <t>(ii) Special request, per request</t>
  </si>
  <si>
    <t>R  8.00</t>
  </si>
  <si>
    <t>(iii) Compact discs, per loan</t>
  </si>
  <si>
    <t>R  5.00</t>
  </si>
  <si>
    <t>(iv) Video/ DVD, per loan</t>
  </si>
  <si>
    <t>R  7.00</t>
  </si>
  <si>
    <t>(v) Books on the tape, per loan</t>
  </si>
  <si>
    <t>R  1.00</t>
  </si>
  <si>
    <t xml:space="preserve">        Photocopies A3, each</t>
  </si>
  <si>
    <t>R  2.00</t>
  </si>
  <si>
    <t xml:space="preserve">        Colour copies (when available) A4</t>
  </si>
  <si>
    <t>R  3.00</t>
  </si>
  <si>
    <t xml:space="preserve">      A3</t>
  </si>
  <si>
    <t>3. FINES</t>
  </si>
  <si>
    <t>R  1.50</t>
  </si>
  <si>
    <t>(iv) Study Collection, per item, per day</t>
  </si>
  <si>
    <t>(v) Replacement of membership card</t>
  </si>
  <si>
    <t xml:space="preserve">4. ADMINISTRATION COSTS REGARDING THE RECOVERY OF </t>
  </si>
  <si>
    <t>OVERDUE/ LOST/ DAMAGED LIBRARY MATERIAL</t>
  </si>
  <si>
    <t>() Registered letter</t>
  </si>
  <si>
    <t>R20.00</t>
  </si>
  <si>
    <t>() Placement on Municipality service account</t>
  </si>
  <si>
    <t>() Further action: (ii) and (iii) plus real expenses incurred</t>
  </si>
  <si>
    <t>5. LOST/ DAMAGED BOOKS/ OTHER LIBRARY MATERIAL</t>
  </si>
  <si>
    <t>() Replace at current publisher/ trade price</t>
  </si>
  <si>
    <t>() If publisher prices are not obtainable e.g. book out of print,</t>
  </si>
  <si>
    <t>replace at average replacement value for applicable</t>
  </si>
  <si>
    <t>Category as per Table 1:</t>
  </si>
  <si>
    <t xml:space="preserve"> Category </t>
  </si>
  <si>
    <t>Vernacular</t>
  </si>
  <si>
    <t>R  36.00</t>
  </si>
  <si>
    <t>Afrikaans Fiction</t>
  </si>
  <si>
    <t>R  56.00</t>
  </si>
  <si>
    <t>English Fiction</t>
  </si>
  <si>
    <t>R107.00</t>
  </si>
  <si>
    <t>Non Fiction</t>
  </si>
  <si>
    <t>R133.00</t>
  </si>
  <si>
    <t>Study Collection</t>
  </si>
  <si>
    <t>R207.00</t>
  </si>
  <si>
    <t>R235.00</t>
  </si>
  <si>
    <t>Junior Non Fiction</t>
  </si>
  <si>
    <t>R  50.00</t>
  </si>
  <si>
    <t>Junior Fiction</t>
  </si>
  <si>
    <t>Toddlers’ Books</t>
  </si>
  <si>
    <t>R  40.00</t>
  </si>
  <si>
    <t>Compact Discs/ DVD</t>
  </si>
  <si>
    <t>R134.00</t>
  </si>
  <si>
    <t>Audio Books</t>
  </si>
  <si>
    <t>R175.00</t>
  </si>
  <si>
    <t xml:space="preserve">CD-Rom </t>
  </si>
  <si>
    <t>R  71.00</t>
  </si>
  <si>
    <t>Videos</t>
  </si>
  <si>
    <t>R  60.00</t>
  </si>
  <si>
    <t>Periodicals Publishers price plus R2.50 admin costs</t>
  </si>
  <si>
    <t>INTERNET CAFÉ / KIOSK</t>
  </si>
  <si>
    <t>Browsing/ downloads: per half hour or part thereof</t>
  </si>
  <si>
    <t>R  0.00</t>
  </si>
  <si>
    <t>Printing: A4 black and white</t>
  </si>
  <si>
    <t xml:space="preserve"> A3</t>
  </si>
  <si>
    <t xml:space="preserve"> A4 colour</t>
  </si>
  <si>
    <t xml:space="preserve">   </t>
  </si>
  <si>
    <t>Interest on Arrear Accounts</t>
  </si>
  <si>
    <t>TARRIFF STRUCTURE FOR LEPELLE-NKUMPI MUNICIPALITY FOR 2014/2015</t>
  </si>
  <si>
    <t>Free</t>
  </si>
  <si>
    <t>R120.00 per kg</t>
  </si>
  <si>
    <t>Businesss Waste</t>
  </si>
  <si>
    <t>Clean Compost material above1000kg</t>
  </si>
  <si>
    <t>Mixed waste(General and Garden)</t>
  </si>
  <si>
    <t>Mixed waste(Rubble and General)</t>
  </si>
  <si>
    <t>Clean Rubble and soil</t>
  </si>
  <si>
    <t>Sorted Recyclables</t>
  </si>
  <si>
    <t>Tyres</t>
  </si>
  <si>
    <t>Proof of Residents(Rural)-Letter from Tribal authority required</t>
  </si>
  <si>
    <t>Use of tennis Court and other Sports Facilities(per month)</t>
  </si>
  <si>
    <t>2015/2016</t>
  </si>
  <si>
    <t>MUNICIPAL POUND FEES</t>
  </si>
  <si>
    <t>MAFEFE TOURISM CAMP</t>
  </si>
  <si>
    <t>Security for Street Closure(Refundable)</t>
  </si>
  <si>
    <t>Hlakano,Maijane and Mehlareng, Mogoto, Rafiri, Seloane, Mathabatha</t>
  </si>
  <si>
    <t>Application for closure of street(per day)</t>
  </si>
  <si>
    <t>Application for Subdivision for Agricultural land(New)</t>
  </si>
  <si>
    <t>Billboards</t>
  </si>
  <si>
    <t>Banners And Flags</t>
  </si>
  <si>
    <t>Posters</t>
  </si>
  <si>
    <t>Indigents(Self targeting-Urban)</t>
  </si>
  <si>
    <t>Rental of Skip Bins (per month)</t>
  </si>
  <si>
    <t>Distance to be charged as per tariffs approved by Dept. of Transport</t>
  </si>
  <si>
    <t>Penalty for Illegal Dumping</t>
  </si>
  <si>
    <t>Penalty for Illegal Dumping(Health Care Risk Waste and Hazardous waste)</t>
  </si>
  <si>
    <t>Dust bins(Mass Containers)</t>
  </si>
  <si>
    <t>Rubble removal (6m3 per bin)</t>
  </si>
  <si>
    <t>Occasional Services</t>
  </si>
  <si>
    <t>Commercial  Refuse(6m3 per bin)</t>
  </si>
  <si>
    <t>Disposal of animal carcass(New)</t>
  </si>
  <si>
    <t>Large stock(cow, donkey, etc)</t>
  </si>
  <si>
    <t>Small Stock(goat, sheep, dog,cat, pig, poultry, etc)</t>
  </si>
  <si>
    <t>Clean Compost material in excess of 1000kg</t>
  </si>
  <si>
    <t>Ga- Ledwaba</t>
  </si>
  <si>
    <t>Single grave non residential</t>
  </si>
  <si>
    <t>Single grave(Resident)</t>
  </si>
  <si>
    <t>Paupers Grave</t>
  </si>
  <si>
    <t>New Cemetry</t>
  </si>
  <si>
    <t>Single grave (Non resident)</t>
  </si>
  <si>
    <t>Double grave-Interment(8ft)</t>
  </si>
  <si>
    <t>Exhumation</t>
  </si>
  <si>
    <t>Opening for the purpose of new burial in case of interment</t>
  </si>
  <si>
    <t>Burial of ashes</t>
  </si>
  <si>
    <t>Memorial wall</t>
  </si>
  <si>
    <t>Main Building(During the week)</t>
  </si>
  <si>
    <t>700.00 per day</t>
  </si>
  <si>
    <t>Conference centre(per day)</t>
  </si>
  <si>
    <t>Roundavels(During the week)</t>
  </si>
  <si>
    <t>Roundavels(Week-end)</t>
  </si>
  <si>
    <t>200.00 per day</t>
  </si>
  <si>
    <t>500.00 per day</t>
  </si>
  <si>
    <t>Main Building(Week-end)</t>
  </si>
  <si>
    <t>800.00 per day</t>
  </si>
  <si>
    <r>
      <t xml:space="preserve">() </t>
    </r>
    <r>
      <rPr>
        <sz val="12"/>
        <color theme="1"/>
        <rFont val="Arial"/>
        <family val="2"/>
      </rPr>
      <t>Reminder (Letter/e-mail/SMS)</t>
    </r>
  </si>
  <si>
    <r>
      <t>Table 1:</t>
    </r>
    <r>
      <rPr>
        <sz val="12"/>
        <color theme="1"/>
        <rFont val="Arial"/>
        <family val="2"/>
      </rPr>
      <t xml:space="preserve"> Average replacement value of books per category</t>
    </r>
  </si>
  <si>
    <t>NEW CONNECTIONS</t>
  </si>
  <si>
    <t>Heavy Duty Air Compressor(New)</t>
  </si>
  <si>
    <t>Cherry Picker(New)</t>
  </si>
  <si>
    <t>Road Reconstruction                (New)</t>
  </si>
  <si>
    <t>Asphalt Road Reconstruction   (New)</t>
  </si>
  <si>
    <t>Per Square meter</t>
  </si>
  <si>
    <t xml:space="preserve">      </t>
  </si>
  <si>
    <t xml:space="preserve">      LEPELLE – NKUMPI MUNICIPALITY </t>
  </si>
  <si>
    <t>2016/2017</t>
  </si>
  <si>
    <t>NB: OVERNIGHT REFERS TO 18H00 TO 06H00</t>
  </si>
  <si>
    <t>Consumer Deposits                 : Domestic</t>
  </si>
  <si>
    <t xml:space="preserve">                                                      Businesses</t>
  </si>
  <si>
    <t xml:space="preserve">                                                      Contractors</t>
  </si>
  <si>
    <t>Rental of Skip Bins (per Day)</t>
  </si>
  <si>
    <t>Mines</t>
  </si>
  <si>
    <t>Commercial Farmers</t>
  </si>
  <si>
    <t>Hostels/Boarding Houses</t>
  </si>
  <si>
    <t>During Working Hours: Normal Reconnection</t>
  </si>
  <si>
    <t>During Working Hours: Urgent Reconnection request</t>
  </si>
  <si>
    <t>After Working Hours: Reconnection request</t>
  </si>
  <si>
    <t>Special Meter Reading</t>
  </si>
  <si>
    <t>At the customers' request</t>
  </si>
  <si>
    <t>SEPTIC TANKS AND VIP TOILETS</t>
  </si>
  <si>
    <t>Cost per Septic Load</t>
  </si>
  <si>
    <t>Public Institutions(schools, clinics, churches, creches,etc)</t>
  </si>
  <si>
    <t>Cost per Kilometre travelled</t>
  </si>
  <si>
    <t>0-6kl Free</t>
  </si>
  <si>
    <t>Cost Per Load(Domestic)</t>
  </si>
  <si>
    <t>Cost Per VIP toilet</t>
  </si>
  <si>
    <t>Cost Per kilometer travelled</t>
  </si>
  <si>
    <t>Indigents(Self targeting- Rural)</t>
  </si>
  <si>
    <t>Environmental Affairs</t>
  </si>
  <si>
    <t>Children grave(As per the children's Act)</t>
  </si>
  <si>
    <t>Children grave (As per the Children's act)</t>
  </si>
  <si>
    <t xml:space="preserve">Security Fee(Overnight) - </t>
  </si>
  <si>
    <t>400.00 per day</t>
  </si>
  <si>
    <t>Fine for not submitting building plan(per day)</t>
  </si>
  <si>
    <t>Government Gazette Notices</t>
  </si>
  <si>
    <t>As per cost of Govt notice</t>
  </si>
  <si>
    <t>Internal Layout( NEW)</t>
  </si>
  <si>
    <t>BUILDING INSPECTORATE</t>
  </si>
  <si>
    <t>HAWKING</t>
  </si>
  <si>
    <t>Un metered stands</t>
  </si>
  <si>
    <t>R270 per kg</t>
  </si>
  <si>
    <t>R380.00 per kg</t>
  </si>
  <si>
    <t>R10.00 per kg</t>
  </si>
  <si>
    <t>R60.00 per sqm</t>
  </si>
  <si>
    <t>Site Rental</t>
  </si>
  <si>
    <t>R 500.00 (Non-Refundable)</t>
  </si>
  <si>
    <t>Administration fee: Seizing and Confiscation of signs (excluding removal/dismantling costs, excluding any fines or penalties Billboards – any size</t>
  </si>
  <si>
    <t>Soccer Practise (Per Two(2) hours</t>
  </si>
  <si>
    <t>(vii) Photocopies A4, each(Black and white)</t>
  </si>
  <si>
    <t>Colour A3</t>
  </si>
  <si>
    <t>(ix)  Scanner</t>
  </si>
  <si>
    <t>(vi) Blind library(Visually impaired material)</t>
  </si>
  <si>
    <t>(iii) Loss of book cover, per cover</t>
  </si>
  <si>
    <t>Newspapers Publishers price plus R2.00 admin cost</t>
  </si>
  <si>
    <t>Reference Books</t>
  </si>
  <si>
    <t>Additional New Tariffs</t>
  </si>
  <si>
    <t xml:space="preserve">TYPE OF APPLICATION </t>
  </si>
  <si>
    <t xml:space="preserve">MISCELLANEOUS FEES </t>
  </si>
  <si>
    <t xml:space="preserve">R1200 </t>
  </si>
  <si>
    <t>Car display municipal wide   (per day)</t>
  </si>
  <si>
    <t>LAND USE APPLICATIONS FROM TRADITIONAL AUTHORITIES</t>
  </si>
  <si>
    <t>R188 settlement</t>
  </si>
  <si>
    <t>R293 settlement</t>
  </si>
  <si>
    <t>Church</t>
  </si>
  <si>
    <t>Liquor Restaurant/Tavern</t>
  </si>
  <si>
    <t>Bottlestore</t>
  </si>
  <si>
    <t>Institutional</t>
  </si>
  <si>
    <t>Motor Spares/Scrap Yard</t>
  </si>
  <si>
    <t>Driving School</t>
  </si>
  <si>
    <t>Car Wash</t>
  </si>
  <si>
    <t>Filling Station</t>
  </si>
  <si>
    <t>Guest House/ B &amp; B</t>
  </si>
  <si>
    <t>General Dealer</t>
  </si>
  <si>
    <t>Bakery</t>
  </si>
  <si>
    <t>Restaurant</t>
  </si>
  <si>
    <t>Butchery</t>
  </si>
  <si>
    <t>Tuckshop</t>
  </si>
  <si>
    <t>Mortuary/Funeral Parlour</t>
  </si>
  <si>
    <t>Salon/ Dress making</t>
  </si>
  <si>
    <t>Other Business</t>
  </si>
  <si>
    <t>Agricultural</t>
  </si>
  <si>
    <t>Change of Ownership</t>
  </si>
  <si>
    <t>Lodge/Conference and Accomodation</t>
  </si>
  <si>
    <t>Home Office</t>
  </si>
  <si>
    <t>Building Plans</t>
  </si>
  <si>
    <t>Gymnasium</t>
  </si>
  <si>
    <t>Recreational/Cultural</t>
  </si>
  <si>
    <t>Cell phone Mast Station</t>
  </si>
  <si>
    <t xml:space="preserve"> Establishment of a township </t>
  </si>
  <si>
    <t xml:space="preserve">Extension of the boundaries of a township: </t>
  </si>
  <si>
    <t xml:space="preserve">Amendment of a township establishment application: </t>
  </si>
  <si>
    <t xml:space="preserve">If already approved by the Municipality </t>
  </si>
  <si>
    <t xml:space="preserve">If not already approved by the Municipality </t>
  </si>
  <si>
    <t xml:space="preserve"> Division of township </t>
  </si>
  <si>
    <t xml:space="preserve">Phasing/cancellation of approved layout plan </t>
  </si>
  <si>
    <t xml:space="preserve">Rezoning: </t>
  </si>
  <si>
    <t xml:space="preserve">One erf </t>
  </si>
  <si>
    <t xml:space="preserve">Every erf Additional to the First Erf Per Erf </t>
  </si>
  <si>
    <t xml:space="preserve">Removal, amendment, suspension of a restrictive or obsolete condition, servitude or reservation against the title of the land </t>
  </si>
  <si>
    <t xml:space="preserve">Amendment or cancellation of a general plan of a township </t>
  </si>
  <si>
    <t xml:space="preserve">Division of farm land </t>
  </si>
  <si>
    <t xml:space="preserve">Subdivision of land: </t>
  </si>
  <si>
    <t xml:space="preserve">For first five erven </t>
  </si>
  <si>
    <t xml:space="preserve">Every erf additional to the first five erven Per erf </t>
  </si>
  <si>
    <t xml:space="preserve">Consolidation of land </t>
  </si>
  <si>
    <t xml:space="preserve">Simultaneous subdivision and consolidation of land </t>
  </si>
  <si>
    <t>Permanent closure of a public place (per closure)</t>
  </si>
  <si>
    <t xml:space="preserve">The removal, amendment or suspension of a restrictive title condition relating to the density of residential development </t>
  </si>
  <si>
    <t xml:space="preserve">Erection of a second dwelling </t>
  </si>
  <si>
    <t xml:space="preserve">Relaxation of height restriction </t>
  </si>
  <si>
    <t xml:space="preserve">Relaxation of building line </t>
  </si>
  <si>
    <t xml:space="preserve">Consideration of site development plan </t>
  </si>
  <si>
    <t xml:space="preserve">Extension of validity period of approval </t>
  </si>
  <si>
    <t xml:space="preserve">Reason for decision of municipal planning tribunal, land development officer or appeal authority </t>
  </si>
  <si>
    <t xml:space="preserve">Re-issuing of any notice of approval of any application </t>
  </si>
  <si>
    <t xml:space="preserve">Public Notice: </t>
  </si>
  <si>
    <t xml:space="preserve">Public Notice and advertisements in the legal section of the paper </t>
  </si>
  <si>
    <t xml:space="preserve">Public Notice and advertisements in the body of the paper </t>
  </si>
  <si>
    <t>Inspection fee and 4 Visits (per visit)</t>
  </si>
  <si>
    <t>Development on communal land (per sqm)</t>
  </si>
  <si>
    <t>6 % Increase</t>
  </si>
  <si>
    <t>(i) Per overdue book, per week or part thereof (per day)</t>
  </si>
  <si>
    <t>(ii) Per overdue record/ compact disc/ art print/ video per day</t>
  </si>
  <si>
    <t>10% plus Bank charges</t>
  </si>
  <si>
    <t>R25 per poster for ten(10) Days</t>
  </si>
  <si>
    <t>R15 per poster for ten(10) Days</t>
  </si>
  <si>
    <t>2017/2018</t>
  </si>
  <si>
    <t>OUTDOOR ADVERTISING</t>
  </si>
  <si>
    <t>Corporate Membership(e.g. school)</t>
  </si>
  <si>
    <t xml:space="preserve"> As per transport tariffs </t>
  </si>
  <si>
    <t>Transport of impounded animals</t>
  </si>
  <si>
    <t>Admin fee : Animals</t>
  </si>
  <si>
    <t>Admin fee : Goods</t>
  </si>
  <si>
    <t>R90.00 per ton</t>
  </si>
  <si>
    <t>R150 per ton</t>
  </si>
  <si>
    <t>Industrial and Non-Hazodous mining Waste</t>
  </si>
  <si>
    <t>General waste in excess of 1ton</t>
  </si>
  <si>
    <t>51- and more</t>
  </si>
  <si>
    <t xml:space="preserve">Hawkers licence-new </t>
  </si>
  <si>
    <t>Mobile Hawker (License)</t>
  </si>
  <si>
    <t>Temporary hawking in service points(Seasonal)</t>
  </si>
  <si>
    <t>Car display Permit(per day)</t>
  </si>
  <si>
    <t>Monthly Fee</t>
  </si>
  <si>
    <t>R100 per sqm</t>
  </si>
  <si>
    <t>R200 per sqm</t>
  </si>
  <si>
    <t>R100 pr Banner for ten Days</t>
  </si>
  <si>
    <t>R200 per banner/flag</t>
  </si>
  <si>
    <t>R1000 per display for three months</t>
  </si>
  <si>
    <t>Penalty for non-removal of banner/flag</t>
  </si>
  <si>
    <t xml:space="preserve">Extension for rental </t>
  </si>
  <si>
    <t>R1000 for three months</t>
  </si>
  <si>
    <t>R2000 per estate agent display board</t>
  </si>
  <si>
    <t>o Application fee per trailer</t>
  </si>
  <si>
    <t>R200 per trailer for ten days</t>
  </si>
  <si>
    <t>R16 per poster for ten(10) Days</t>
  </si>
  <si>
    <t>R100 per poster for ten(10) Days</t>
  </si>
  <si>
    <t>Inspection fee - Building Control</t>
  </si>
  <si>
    <t>Extension for Approvals - Building plans  &amp; PTO</t>
  </si>
  <si>
    <t>Printing  of general plan</t>
  </si>
  <si>
    <t>Printing  of Deeds Search</t>
  </si>
  <si>
    <t>Appliction of lost copy of deed of grant</t>
  </si>
  <si>
    <t xml:space="preserve">Valuation Letter </t>
  </si>
  <si>
    <t>Monthly charge for selling of effluent</t>
  </si>
  <si>
    <t>Estimated cost plus 10% admin costs</t>
  </si>
  <si>
    <t>Consent use (per sqm)</t>
  </si>
  <si>
    <t xml:space="preserve"> Copy of Deeds search</t>
  </si>
  <si>
    <t>Proof of Residents(Township)</t>
  </si>
  <si>
    <t>PLANNING AND LAND USE</t>
  </si>
  <si>
    <t>A connection where there is no infrastructure</t>
  </si>
  <si>
    <t>Estimated cost plus 12% admin costs &amp; application fee</t>
  </si>
  <si>
    <t>Businesses,Govt., Schools, Churches,etc</t>
  </si>
  <si>
    <t>Unknown Burials</t>
  </si>
  <si>
    <t>2018/2019</t>
  </si>
  <si>
    <r>
      <t xml:space="preserve">                                  </t>
    </r>
    <r>
      <rPr>
        <b/>
        <sz val="24"/>
        <color rgb="FF000080"/>
        <rFont val="Arial"/>
        <family val="2"/>
      </rPr>
      <t>2018 - 2019</t>
    </r>
  </si>
  <si>
    <t>38.37</t>
  </si>
  <si>
    <t>729.34</t>
  </si>
  <si>
    <t>153.55</t>
  </si>
  <si>
    <t>767.73</t>
  </si>
  <si>
    <t>4130.65</t>
  </si>
  <si>
    <t>8189.14</t>
  </si>
  <si>
    <t>1279.55</t>
  </si>
  <si>
    <t>4196.93</t>
  </si>
  <si>
    <t>29.16</t>
  </si>
  <si>
    <t>23.25</t>
  </si>
  <si>
    <t>DRAFT TARIFF STRUCTURE     2018-2019</t>
  </si>
  <si>
    <t>DRAFT TARIFF STRUCTURE</t>
  </si>
  <si>
    <t>Per hour(exluding machine transportation costs)Calculated from place of departure and return.Transportation within 25km, 50km, 75km 100km radius is R250.00, R500.00, R750.00 and R1000.00 repectively (rated within the municipality only)</t>
  </si>
  <si>
    <t>Per hour(exluding machine transportation costs)Local is R250.00; Less than 25km is R350.00, more than 50 km is R400.00 and R450.00 for more than 50km.Transportation within 25km, 50km, 75km 100km radius is R250.00, R500.00, R750.00 and R1000.00 repectively (rated within the municipality only)</t>
  </si>
  <si>
    <t>Per day.Transportation within 25km, 50km, 75km 100km radius is R250.00, R500.00, R750.00 and R1000.00 repectively (rated within the municipality only)</t>
  </si>
  <si>
    <t>Per hour.Transportation within 25km, 50km, 75km 100km radius is R250.00, R500.00, R750.00 and R1000.00 repectively (rated within the municipality only)</t>
  </si>
  <si>
    <t>2019/2020</t>
  </si>
  <si>
    <t>2020/2021</t>
  </si>
  <si>
    <t>Application for relaxation of buildings (per sqm)</t>
  </si>
  <si>
    <t>FINAL TARIFF STRUCTURE     2018-2019</t>
  </si>
  <si>
    <t>per 15 pages</t>
  </si>
  <si>
    <t>FINAL TARIFFS FOR LEBOWAKGOMO  LIBRARY FOR THE YEAR 2018/2019</t>
  </si>
  <si>
    <t>General waste above 800kg (per ton)</t>
  </si>
  <si>
    <t>FINAL TARIFF STRUCTURE - 2018/2019</t>
  </si>
  <si>
    <t xml:space="preserve">                          FINALTARIFF STRUCTURE</t>
  </si>
  <si>
    <t>FINAL TARRIFF STRUCTURE FOR LEPELLE-NKUMPI MUNICIPALITY FOR 2017/2018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</si>
</sst>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R&quot;\ #,##0.00;[Red]&quot;R&quot;\ \-#,##0.00"/>
    <numFmt numFmtId="43" formatCode="_ * #,##0.00_ ;_ * \-#,##0.00_ ;_ * &quot;-&quot;??_ ;_ @_ "/>
    <numFmt numFmtId="164" formatCode="_(* #,##0.00_);_(* \(#,##0.00\);_(* &quot;-&quot;??_);_(@_)"/>
    <numFmt numFmtId="165" formatCode="#,##0.0000"/>
    <numFmt numFmtId="166" formatCode="_(* #,##0.000_);_(* \(#,##0.000\);_(* &quot;-&quot;??_);_(@_)"/>
  </numFmts>
  <fonts count="40" x14ac:knownFonts="1">
    <font>
      <sz val="11"/>
      <color theme="1"/>
      <name val="Calibri"/>
      <family val="2"/>
      <scheme val="minor"/>
    </font>
    <font>
      <b/>
      <sz val="11"/>
      <color theme="1"/>
      <name val="Calibri"/>
      <family val="2"/>
      <scheme val="minor"/>
    </font>
    <font>
      <b/>
      <sz val="12"/>
      <name val="Arial"/>
      <family val="2"/>
    </font>
    <font>
      <sz val="12"/>
      <name val="Arial"/>
      <family val="2"/>
    </font>
    <font>
      <sz val="10"/>
      <name val="Arial"/>
      <family val="2"/>
    </font>
    <font>
      <b/>
      <u/>
      <sz val="12"/>
      <name val="Arial"/>
      <family val="2"/>
    </font>
    <font>
      <sz val="12"/>
      <color theme="1"/>
      <name val="Arial"/>
      <family val="2"/>
    </font>
    <font>
      <b/>
      <sz val="14"/>
      <color theme="1"/>
      <name val="Calibri"/>
      <family val="2"/>
      <scheme val="minor"/>
    </font>
    <font>
      <sz val="11"/>
      <color theme="1"/>
      <name val="Calibri"/>
      <family val="2"/>
      <scheme val="minor"/>
    </font>
    <font>
      <b/>
      <sz val="12"/>
      <color theme="1"/>
      <name val="Arial"/>
      <family val="2"/>
    </font>
    <font>
      <b/>
      <sz val="12"/>
      <color theme="1"/>
      <name val="Calibri"/>
      <family val="2"/>
      <scheme val="minor"/>
    </font>
    <font>
      <sz val="12"/>
      <color theme="1"/>
      <name val="Calibri"/>
      <family val="2"/>
      <scheme val="minor"/>
    </font>
    <font>
      <sz val="11"/>
      <color theme="1"/>
      <name val="Arial"/>
      <family val="2"/>
    </font>
    <font>
      <sz val="9"/>
      <color indexed="81"/>
      <name val="Tahoma"/>
      <family val="2"/>
    </font>
    <font>
      <b/>
      <sz val="9"/>
      <color indexed="81"/>
      <name val="Tahoma"/>
      <family val="2"/>
    </font>
    <font>
      <sz val="12"/>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sz val="11"/>
      <color theme="1"/>
      <name val="Arial"/>
      <family val="2"/>
    </font>
    <font>
      <b/>
      <sz val="11"/>
      <name val="Arial"/>
      <family val="2"/>
    </font>
    <font>
      <sz val="11"/>
      <name val="Arial"/>
      <family val="2"/>
    </font>
    <font>
      <i/>
      <sz val="12"/>
      <name val="Arial"/>
      <family val="2"/>
    </font>
    <font>
      <i/>
      <sz val="11"/>
      <color theme="1"/>
      <name val="Calibri"/>
      <family val="2"/>
      <scheme val="minor"/>
    </font>
    <font>
      <b/>
      <sz val="32"/>
      <color theme="1"/>
      <name val="Arial"/>
      <family val="2"/>
    </font>
    <font>
      <b/>
      <sz val="32"/>
      <color rgb="FF000080"/>
      <name val="Arial"/>
      <family val="2"/>
    </font>
    <font>
      <sz val="32"/>
      <color rgb="FF000080"/>
      <name val="Arial"/>
      <family val="2"/>
    </font>
    <font>
      <b/>
      <sz val="28"/>
      <color rgb="FF000080"/>
      <name val="Arial"/>
      <family val="2"/>
    </font>
    <font>
      <b/>
      <sz val="24"/>
      <color rgb="FF000080"/>
      <name val="Arial"/>
      <family val="2"/>
    </font>
    <font>
      <b/>
      <sz val="11"/>
      <color rgb="FFFF0000"/>
      <name val="Arial"/>
      <family val="2"/>
    </font>
    <font>
      <b/>
      <sz val="9"/>
      <color theme="1"/>
      <name val="Arial"/>
      <family val="2"/>
    </font>
    <font>
      <sz val="11"/>
      <color rgb="FFFF0000"/>
      <name val="Arial"/>
      <family val="2"/>
    </font>
    <font>
      <sz val="11"/>
      <color rgb="FF000000"/>
      <name val="Arial"/>
      <family val="2"/>
    </font>
    <font>
      <b/>
      <sz val="12"/>
      <color rgb="FF000000"/>
      <name val="Arial"/>
      <family val="2"/>
    </font>
    <font>
      <sz val="12"/>
      <color rgb="FF000000"/>
      <name val="Arial"/>
      <family val="2"/>
    </font>
    <font>
      <sz val="11"/>
      <color rgb="FFFF0000"/>
      <name val="Calibri"/>
      <family val="2"/>
      <scheme val="minor"/>
    </font>
    <font>
      <i/>
      <sz val="11"/>
      <color rgb="FF000000"/>
      <name val="Arial"/>
      <family val="2"/>
    </font>
    <font>
      <sz val="11"/>
      <name val="Calibri"/>
      <family val="2"/>
      <scheme val="minor"/>
    </font>
    <font>
      <b/>
      <sz val="18"/>
      <name val="Arial"/>
      <family val="2"/>
    </font>
    <font>
      <b/>
      <sz val="12"/>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5"/>
        <bgColor indexed="64"/>
      </patternFill>
    </fill>
    <fill>
      <patternFill patternType="solid">
        <fgColor rgb="FF92D050"/>
        <bgColor indexed="64"/>
      </patternFill>
    </fill>
    <fill>
      <patternFill patternType="solid">
        <fgColor rgb="FFFFFFFF"/>
        <bgColor indexed="64"/>
      </patternFill>
    </fill>
    <fill>
      <patternFill patternType="solid">
        <fgColor theme="6"/>
        <bgColor indexed="64"/>
      </patternFill>
    </fill>
  </fills>
  <borders count="40">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auto="1"/>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xf numFmtId="0" fontId="4" fillId="0" borderId="0"/>
    <xf numFmtId="0" fontId="4" fillId="0" borderId="0"/>
    <xf numFmtId="0" fontId="4" fillId="0" borderId="0"/>
    <xf numFmtId="164" fontId="8" fillId="0" borderId="0" applyFont="0" applyFill="0" applyBorder="0" applyAlignment="0" applyProtection="0"/>
  </cellStyleXfs>
  <cellXfs count="523">
    <xf numFmtId="0" fontId="0" fillId="0" borderId="0" xfId="0"/>
    <xf numFmtId="0" fontId="2" fillId="2" borderId="4" xfId="0" applyFont="1" applyFill="1" applyBorder="1"/>
    <xf numFmtId="0" fontId="3" fillId="0" borderId="3" xfId="1" applyFont="1" applyFill="1" applyBorder="1"/>
    <xf numFmtId="0" fontId="3" fillId="0" borderId="4" xfId="1" applyFont="1" applyBorder="1"/>
    <xf numFmtId="0" fontId="3" fillId="0" borderId="4" xfId="0" applyFont="1" applyBorder="1"/>
    <xf numFmtId="0" fontId="3" fillId="0" borderId="7" xfId="1" applyFont="1" applyFill="1" applyBorder="1"/>
    <xf numFmtId="0" fontId="2" fillId="2" borderId="9" xfId="0" applyFont="1" applyFill="1" applyBorder="1"/>
    <xf numFmtId="0" fontId="3" fillId="2" borderId="10" xfId="0" applyFont="1" applyFill="1" applyBorder="1"/>
    <xf numFmtId="0" fontId="3" fillId="0" borderId="7" xfId="3" applyFont="1" applyFill="1" applyBorder="1"/>
    <xf numFmtId="0" fontId="3" fillId="0" borderId="6" xfId="3" applyFont="1" applyBorder="1"/>
    <xf numFmtId="0" fontId="3" fillId="0" borderId="2" xfId="3" applyFont="1" applyFill="1" applyBorder="1"/>
    <xf numFmtId="0" fontId="3" fillId="0" borderId="0" xfId="3" applyFont="1" applyBorder="1"/>
    <xf numFmtId="0" fontId="3" fillId="0" borderId="18" xfId="3" applyFont="1" applyFill="1" applyBorder="1"/>
    <xf numFmtId="0" fontId="3" fillId="0" borderId="19" xfId="3" applyFont="1" applyBorder="1"/>
    <xf numFmtId="0" fontId="3" fillId="0" borderId="8" xfId="3" applyFont="1" applyBorder="1"/>
    <xf numFmtId="0" fontId="3" fillId="0" borderId="20" xfId="3" applyFont="1" applyFill="1" applyBorder="1"/>
    <xf numFmtId="0" fontId="3" fillId="0" borderId="21" xfId="3" applyFont="1" applyBorder="1"/>
    <xf numFmtId="0" fontId="3" fillId="0" borderId="7" xfId="3" applyFont="1" applyBorder="1"/>
    <xf numFmtId="0" fontId="3" fillId="0" borderId="0" xfId="0" applyFont="1" applyFill="1" applyBorder="1"/>
    <xf numFmtId="0" fontId="3" fillId="2" borderId="4" xfId="0" applyFont="1" applyFill="1" applyBorder="1"/>
    <xf numFmtId="0" fontId="3" fillId="3" borderId="4" xfId="0" applyFont="1" applyFill="1" applyBorder="1"/>
    <xf numFmtId="8" fontId="3" fillId="0" borderId="4" xfId="0" applyNumberFormat="1" applyFont="1" applyBorder="1" applyAlignment="1">
      <alignment horizontal="left"/>
    </xf>
    <xf numFmtId="0" fontId="3" fillId="3" borderId="0" xfId="0" applyFont="1" applyFill="1" applyBorder="1"/>
    <xf numFmtId="0" fontId="6" fillId="0" borderId="0" xfId="0" applyFont="1"/>
    <xf numFmtId="0" fontId="0" fillId="0" borderId="4" xfId="0" applyBorder="1"/>
    <xf numFmtId="0" fontId="7" fillId="0" borderId="4" xfId="0" applyFont="1" applyBorder="1"/>
    <xf numFmtId="0" fontId="6" fillId="0" borderId="4" xfId="0" applyFont="1" applyBorder="1"/>
    <xf numFmtId="0" fontId="3" fillId="0" borderId="0" xfId="1" applyFont="1" applyBorder="1"/>
    <xf numFmtId="0" fontId="3" fillId="0" borderId="0" xfId="1" applyFont="1" applyFill="1" applyBorder="1"/>
    <xf numFmtId="0" fontId="3" fillId="0" borderId="22" xfId="1" applyFont="1" applyBorder="1"/>
    <xf numFmtId="0" fontId="3" fillId="0" borderId="20" xfId="1" applyFont="1" applyFill="1" applyBorder="1" applyAlignment="1">
      <alignment wrapText="1"/>
    </xf>
    <xf numFmtId="0" fontId="3" fillId="0" borderId="7" xfId="0" applyFont="1" applyBorder="1"/>
    <xf numFmtId="0" fontId="6" fillId="0" borderId="28" xfId="0" applyFont="1" applyBorder="1"/>
    <xf numFmtId="4" fontId="3" fillId="3" borderId="4" xfId="0" applyNumberFormat="1" applyFont="1" applyFill="1" applyBorder="1"/>
    <xf numFmtId="0" fontId="2" fillId="2" borderId="7" xfId="0" applyFont="1" applyFill="1" applyBorder="1"/>
    <xf numFmtId="0" fontId="2" fillId="2" borderId="23" xfId="0" applyFont="1" applyFill="1" applyBorder="1" applyAlignment="1">
      <alignment horizontal="left"/>
    </xf>
    <xf numFmtId="0" fontId="3" fillId="0" borderId="4" xfId="0" applyFont="1" applyBorder="1" applyAlignment="1">
      <alignment horizontal="left"/>
    </xf>
    <xf numFmtId="0" fontId="3" fillId="0" borderId="2" xfId="2" applyFont="1" applyFill="1" applyBorder="1" applyAlignment="1">
      <alignment vertical="top" wrapText="1"/>
    </xf>
    <xf numFmtId="4" fontId="6" fillId="0" borderId="4" xfId="0" applyNumberFormat="1" applyFont="1" applyBorder="1"/>
    <xf numFmtId="0" fontId="3" fillId="0" borderId="5" xfId="1" applyFont="1" applyBorder="1"/>
    <xf numFmtId="0" fontId="2" fillId="0" borderId="4" xfId="1" applyFont="1" applyBorder="1" applyAlignment="1">
      <alignment wrapText="1"/>
    </xf>
    <xf numFmtId="0" fontId="6" fillId="3" borderId="4" xfId="0" applyFont="1" applyFill="1" applyBorder="1"/>
    <xf numFmtId="0" fontId="6" fillId="2" borderId="4" xfId="0" applyFont="1" applyFill="1" applyBorder="1"/>
    <xf numFmtId="0" fontId="3" fillId="2" borderId="26" xfId="1" applyFont="1" applyFill="1" applyBorder="1"/>
    <xf numFmtId="0" fontId="2" fillId="2" borderId="1" xfId="0" applyFont="1" applyFill="1" applyBorder="1"/>
    <xf numFmtId="0" fontId="0" fillId="2" borderId="4" xfId="0" applyFill="1" applyBorder="1"/>
    <xf numFmtId="0" fontId="2" fillId="2" borderId="2" xfId="0" applyFont="1" applyFill="1" applyBorder="1"/>
    <xf numFmtId="0" fontId="0" fillId="3" borderId="0" xfId="0" applyFill="1"/>
    <xf numFmtId="0" fontId="9" fillId="2" borderId="4" xfId="0" applyFont="1" applyFill="1" applyBorder="1"/>
    <xf numFmtId="4" fontId="6" fillId="0" borderId="0" xfId="0" applyNumberFormat="1" applyFont="1"/>
    <xf numFmtId="4" fontId="6" fillId="0" borderId="0" xfId="0" applyNumberFormat="1" applyFont="1" applyBorder="1"/>
    <xf numFmtId="0" fontId="6" fillId="0" borderId="4" xfId="0" applyFont="1" applyBorder="1" applyAlignment="1">
      <alignment horizontal="left"/>
    </xf>
    <xf numFmtId="9" fontId="6" fillId="0" borderId="4" xfId="0" applyNumberFormat="1" applyFont="1" applyBorder="1"/>
    <xf numFmtId="4" fontId="6" fillId="3" borderId="4" xfId="0" applyNumberFormat="1" applyFont="1" applyFill="1" applyBorder="1"/>
    <xf numFmtId="0" fontId="3" fillId="0" borderId="18" xfId="1" applyFont="1" applyBorder="1"/>
    <xf numFmtId="164" fontId="6" fillId="0" borderId="0" xfId="4" applyFont="1" applyBorder="1"/>
    <xf numFmtId="0" fontId="3" fillId="0" borderId="18" xfId="0" applyFont="1" applyBorder="1"/>
    <xf numFmtId="0" fontId="6" fillId="0" borderId="29" xfId="0" applyFont="1" applyBorder="1"/>
    <xf numFmtId="0" fontId="3" fillId="3" borderId="4" xfId="2" applyFont="1" applyFill="1" applyBorder="1"/>
    <xf numFmtId="0" fontId="11" fillId="2" borderId="4" xfId="0" applyFont="1" applyFill="1" applyBorder="1"/>
    <xf numFmtId="0" fontId="11" fillId="0" borderId="4" xfId="0" applyFont="1" applyBorder="1"/>
    <xf numFmtId="0" fontId="11" fillId="0" borderId="0" xfId="0" applyFont="1"/>
    <xf numFmtId="0" fontId="11" fillId="2" borderId="10" xfId="0" applyFont="1" applyFill="1" applyBorder="1"/>
    <xf numFmtId="0" fontId="11" fillId="0" borderId="28" xfId="0" applyFont="1" applyBorder="1"/>
    <xf numFmtId="0" fontId="11" fillId="0" borderId="29" xfId="0" applyFont="1" applyBorder="1"/>
    <xf numFmtId="0" fontId="11" fillId="0" borderId="22" xfId="0" applyFont="1" applyBorder="1"/>
    <xf numFmtId="0" fontId="11" fillId="2" borderId="11" xfId="0" applyFont="1" applyFill="1" applyBorder="1"/>
    <xf numFmtId="0" fontId="11" fillId="0" borderId="1" xfId="0" applyFont="1" applyBorder="1"/>
    <xf numFmtId="0" fontId="11" fillId="2" borderId="28" xfId="0" applyFont="1" applyFill="1" applyBorder="1"/>
    <xf numFmtId="0" fontId="11" fillId="0" borderId="0" xfId="0" applyFont="1" applyBorder="1"/>
    <xf numFmtId="0" fontId="11" fillId="0" borderId="5" xfId="0" applyFont="1" applyBorder="1"/>
    <xf numFmtId="0" fontId="3" fillId="3" borderId="7" xfId="3" applyFont="1" applyFill="1" applyBorder="1"/>
    <xf numFmtId="0" fontId="3" fillId="3" borderId="6" xfId="3" applyFont="1" applyFill="1" applyBorder="1"/>
    <xf numFmtId="4" fontId="6" fillId="3" borderId="5" xfId="0" applyNumberFormat="1" applyFont="1" applyFill="1" applyBorder="1"/>
    <xf numFmtId="0" fontId="0" fillId="3" borderId="4" xfId="0" applyFill="1" applyBorder="1"/>
    <xf numFmtId="0" fontId="3" fillId="3" borderId="2" xfId="3" applyFont="1" applyFill="1" applyBorder="1"/>
    <xf numFmtId="0" fontId="3" fillId="3" borderId="0" xfId="3" applyFont="1" applyFill="1" applyBorder="1"/>
    <xf numFmtId="0" fontId="9" fillId="3" borderId="4" xfId="0" applyFont="1" applyFill="1" applyBorder="1"/>
    <xf numFmtId="0" fontId="11" fillId="3" borderId="4" xfId="0" applyFont="1" applyFill="1" applyBorder="1"/>
    <xf numFmtId="0" fontId="3" fillId="3" borderId="4" xfId="1" applyFont="1" applyFill="1" applyBorder="1"/>
    <xf numFmtId="0" fontId="3" fillId="3" borderId="7" xfId="1" applyFont="1" applyFill="1" applyBorder="1"/>
    <xf numFmtId="164" fontId="6" fillId="0" borderId="5" xfId="4" applyFont="1" applyBorder="1"/>
    <xf numFmtId="164" fontId="6" fillId="3" borderId="5" xfId="4" applyFont="1" applyFill="1" applyBorder="1"/>
    <xf numFmtId="0" fontId="0" fillId="0" borderId="5" xfId="0" applyBorder="1"/>
    <xf numFmtId="4" fontId="6" fillId="2" borderId="5" xfId="0" applyNumberFormat="1" applyFont="1" applyFill="1" applyBorder="1"/>
    <xf numFmtId="4" fontId="12" fillId="0" borderId="4" xfId="0" applyNumberFormat="1" applyFont="1" applyBorder="1"/>
    <xf numFmtId="0" fontId="0" fillId="0" borderId="5" xfId="0" applyFont="1" applyBorder="1"/>
    <xf numFmtId="0" fontId="0" fillId="0" borderId="4" xfId="0" applyFont="1" applyBorder="1"/>
    <xf numFmtId="4" fontId="6" fillId="2" borderId="4" xfId="0" applyNumberFormat="1" applyFont="1" applyFill="1" applyBorder="1"/>
    <xf numFmtId="43" fontId="6" fillId="0" borderId="4" xfId="0" applyNumberFormat="1" applyFont="1" applyBorder="1"/>
    <xf numFmtId="0" fontId="6" fillId="3" borderId="0" xfId="0" applyFont="1" applyFill="1"/>
    <xf numFmtId="4" fontId="6" fillId="0" borderId="4" xfId="0" applyNumberFormat="1" applyFont="1" applyFill="1" applyBorder="1"/>
    <xf numFmtId="0" fontId="6" fillId="0" borderId="4" xfId="0" applyFont="1" applyFill="1" applyBorder="1"/>
    <xf numFmtId="0" fontId="3" fillId="3" borderId="21" xfId="0" applyFont="1" applyFill="1" applyBorder="1" applyAlignment="1"/>
    <xf numFmtId="0" fontId="11" fillId="3" borderId="21" xfId="0" applyFont="1" applyFill="1" applyBorder="1" applyAlignment="1"/>
    <xf numFmtId="0" fontId="3" fillId="5" borderId="12" xfId="0" applyFont="1" applyFill="1" applyBorder="1"/>
    <xf numFmtId="0" fontId="3" fillId="5" borderId="27" xfId="1" applyFont="1" applyFill="1" applyBorder="1"/>
    <xf numFmtId="0" fontId="9" fillId="5" borderId="4" xfId="0" applyFont="1" applyFill="1" applyBorder="1"/>
    <xf numFmtId="0" fontId="3" fillId="5" borderId="2" xfId="0" applyFont="1" applyFill="1" applyBorder="1"/>
    <xf numFmtId="0" fontId="3" fillId="5" borderId="0" xfId="0" applyFont="1" applyFill="1" applyBorder="1"/>
    <xf numFmtId="0" fontId="3" fillId="3" borderId="0" xfId="1" applyFont="1" applyFill="1" applyBorder="1"/>
    <xf numFmtId="0" fontId="11" fillId="3" borderId="0" xfId="0" applyFont="1" applyFill="1" applyBorder="1"/>
    <xf numFmtId="0" fontId="2" fillId="3" borderId="0" xfId="1" applyFont="1" applyFill="1" applyBorder="1"/>
    <xf numFmtId="0" fontId="11" fillId="3" borderId="0" xfId="0" applyFont="1" applyFill="1"/>
    <xf numFmtId="0" fontId="2" fillId="3" borderId="0" xfId="0" applyFont="1" applyFill="1" applyBorder="1"/>
    <xf numFmtId="165" fontId="6" fillId="0" borderId="4" xfId="0" applyNumberFormat="1" applyFont="1" applyBorder="1"/>
    <xf numFmtId="0" fontId="3" fillId="3" borderId="4" xfId="0" applyFont="1" applyFill="1" applyBorder="1" applyAlignment="1">
      <alignment horizontal="left"/>
    </xf>
    <xf numFmtId="0" fontId="12" fillId="3" borderId="4" xfId="0" applyFont="1" applyFill="1" applyBorder="1"/>
    <xf numFmtId="0" fontId="1" fillId="3" borderId="0" xfId="0" applyFont="1" applyFill="1"/>
    <xf numFmtId="4" fontId="0" fillId="0" borderId="4" xfId="0" applyNumberFormat="1" applyBorder="1"/>
    <xf numFmtId="4" fontId="0" fillId="0" borderId="0" xfId="0" applyNumberFormat="1"/>
    <xf numFmtId="0" fontId="9" fillId="2" borderId="0" xfId="0" applyFont="1" applyFill="1"/>
    <xf numFmtId="164" fontId="12" fillId="0" borderId="4" xfId="4" applyFont="1" applyBorder="1"/>
    <xf numFmtId="164" fontId="12" fillId="3" borderId="4" xfId="4" applyFont="1" applyFill="1" applyBorder="1"/>
    <xf numFmtId="0" fontId="12" fillId="0" borderId="4" xfId="0" applyFont="1" applyBorder="1"/>
    <xf numFmtId="0" fontId="19" fillId="0" borderId="4" xfId="0" applyFont="1" applyBorder="1"/>
    <xf numFmtId="0" fontId="0" fillId="3" borderId="0" xfId="0" applyFont="1" applyFill="1"/>
    <xf numFmtId="0" fontId="1" fillId="2" borderId="4" xfId="0" applyFont="1" applyFill="1" applyBorder="1"/>
    <xf numFmtId="8" fontId="3" fillId="3" borderId="4" xfId="0" applyNumberFormat="1" applyFont="1" applyFill="1" applyBorder="1" applyAlignment="1">
      <alignment horizontal="left"/>
    </xf>
    <xf numFmtId="0" fontId="11" fillId="5" borderId="13" xfId="0" applyFont="1" applyFill="1" applyBorder="1"/>
    <xf numFmtId="0" fontId="11" fillId="5" borderId="17" xfId="0" applyFont="1" applyFill="1" applyBorder="1"/>
    <xf numFmtId="0" fontId="11" fillId="5" borderId="14" xfId="0" applyFont="1" applyFill="1" applyBorder="1"/>
    <xf numFmtId="0" fontId="11" fillId="5" borderId="4" xfId="0" applyFont="1" applyFill="1" applyBorder="1"/>
    <xf numFmtId="0" fontId="2" fillId="5" borderId="0" xfId="0" applyFont="1" applyFill="1" applyBorder="1"/>
    <xf numFmtId="0" fontId="2" fillId="5" borderId="4" xfId="0" applyFont="1" applyFill="1" applyBorder="1"/>
    <xf numFmtId="0" fontId="3" fillId="5" borderId="4" xfId="0" applyFont="1" applyFill="1" applyBorder="1"/>
    <xf numFmtId="0" fontId="7" fillId="5" borderId="4" xfId="0" applyFont="1" applyFill="1" applyBorder="1"/>
    <xf numFmtId="0" fontId="9" fillId="5" borderId="0" xfId="0" applyFont="1" applyFill="1"/>
    <xf numFmtId="0" fontId="2" fillId="5" borderId="3" xfId="0" applyFont="1" applyFill="1" applyBorder="1" applyAlignment="1">
      <alignment horizontal="left"/>
    </xf>
    <xf numFmtId="4" fontId="7" fillId="5" borderId="4" xfId="0" applyNumberFormat="1" applyFont="1" applyFill="1" applyBorder="1"/>
    <xf numFmtId="2" fontId="16" fillId="5" borderId="0" xfId="0" applyNumberFormat="1" applyFont="1" applyFill="1" applyBorder="1" applyAlignment="1"/>
    <xf numFmtId="0" fontId="16" fillId="5" borderId="0" xfId="0" applyFont="1" applyFill="1" applyAlignment="1"/>
    <xf numFmtId="0" fontId="19" fillId="0" borderId="25" xfId="0" applyFont="1" applyBorder="1"/>
    <xf numFmtId="0" fontId="12" fillId="0" borderId="0" xfId="0" applyFont="1" applyBorder="1"/>
    <xf numFmtId="0" fontId="12" fillId="0" borderId="33" xfId="0" applyFont="1" applyBorder="1"/>
    <xf numFmtId="0" fontId="6" fillId="0" borderId="25" xfId="0" applyFont="1" applyBorder="1"/>
    <xf numFmtId="0" fontId="6" fillId="0" borderId="0" xfId="0" applyFont="1" applyBorder="1"/>
    <xf numFmtId="0" fontId="6" fillId="0" borderId="33" xfId="0" applyFont="1" applyBorder="1"/>
    <xf numFmtId="0" fontId="9" fillId="0" borderId="25" xfId="0" applyFont="1" applyBorder="1"/>
    <xf numFmtId="0" fontId="6" fillId="0" borderId="31" xfId="0" applyFont="1" applyBorder="1"/>
    <xf numFmtId="0" fontId="6" fillId="0" borderId="21" xfId="0" applyFont="1" applyBorder="1"/>
    <xf numFmtId="0" fontId="6" fillId="0" borderId="32" xfId="0" applyFont="1" applyBorder="1"/>
    <xf numFmtId="0" fontId="1" fillId="2" borderId="5" xfId="0" applyFont="1" applyFill="1" applyBorder="1"/>
    <xf numFmtId="0" fontId="0" fillId="3" borderId="5" xfId="0" applyFont="1" applyFill="1" applyBorder="1"/>
    <xf numFmtId="0" fontId="20" fillId="4" borderId="4" xfId="0" applyFont="1" applyFill="1" applyBorder="1"/>
    <xf numFmtId="0" fontId="20" fillId="2" borderId="4" xfId="0" applyFont="1" applyFill="1" applyBorder="1"/>
    <xf numFmtId="0" fontId="21" fillId="5" borderId="4" xfId="0" applyFont="1" applyFill="1" applyBorder="1"/>
    <xf numFmtId="0" fontId="19" fillId="5" borderId="0" xfId="0" applyFont="1" applyFill="1"/>
    <xf numFmtId="0" fontId="21" fillId="0" borderId="4" xfId="0" applyFont="1" applyFill="1" applyBorder="1" applyAlignment="1">
      <alignment wrapText="1"/>
    </xf>
    <xf numFmtId="164" fontId="12" fillId="0" borderId="5" xfId="4" applyFont="1" applyBorder="1"/>
    <xf numFmtId="4" fontId="12" fillId="0" borderId="5" xfId="0" applyNumberFormat="1" applyFont="1" applyBorder="1"/>
    <xf numFmtId="0" fontId="21" fillId="0" borderId="4" xfId="0" applyFont="1" applyFill="1" applyBorder="1"/>
    <xf numFmtId="4" fontId="21" fillId="0" borderId="4" xfId="0" applyNumberFormat="1" applyFont="1" applyBorder="1"/>
    <xf numFmtId="0" fontId="21" fillId="3" borderId="4" xfId="0" applyFont="1" applyFill="1" applyBorder="1"/>
    <xf numFmtId="164" fontId="12" fillId="3" borderId="5" xfId="4" applyFont="1" applyFill="1" applyBorder="1"/>
    <xf numFmtId="4" fontId="12" fillId="3" borderId="4" xfId="0" applyNumberFormat="1" applyFont="1" applyFill="1" applyBorder="1"/>
    <xf numFmtId="4" fontId="12" fillId="3" borderId="5" xfId="0" applyNumberFormat="1" applyFont="1" applyFill="1" applyBorder="1"/>
    <xf numFmtId="0" fontId="21" fillId="3" borderId="3" xfId="0" applyFont="1" applyFill="1" applyBorder="1"/>
    <xf numFmtId="0" fontId="21" fillId="3" borderId="7" xfId="0" applyFont="1" applyFill="1" applyBorder="1"/>
    <xf numFmtId="0" fontId="12" fillId="3" borderId="5" xfId="0" applyFont="1" applyFill="1" applyBorder="1"/>
    <xf numFmtId="0" fontId="20" fillId="2" borderId="7" xfId="0" applyFont="1" applyFill="1" applyBorder="1"/>
    <xf numFmtId="4" fontId="20" fillId="2" borderId="5" xfId="0" applyNumberFormat="1" applyFont="1" applyFill="1" applyBorder="1"/>
    <xf numFmtId="0" fontId="20" fillId="5" borderId="3" xfId="0" applyFont="1" applyFill="1" applyBorder="1" applyAlignment="1">
      <alignment horizontal="left"/>
    </xf>
    <xf numFmtId="0" fontId="19" fillId="5" borderId="4" xfId="0" applyFont="1" applyFill="1" applyBorder="1"/>
    <xf numFmtId="4" fontId="21" fillId="3" borderId="5" xfId="0" applyNumberFormat="1" applyFont="1" applyFill="1" applyBorder="1"/>
    <xf numFmtId="0" fontId="0" fillId="0" borderId="0" xfId="0" applyFont="1"/>
    <xf numFmtId="0" fontId="12" fillId="0" borderId="4" xfId="0" applyFont="1" applyBorder="1" applyAlignment="1">
      <alignment horizontal="right"/>
    </xf>
    <xf numFmtId="0" fontId="21" fillId="3" borderId="2" xfId="0" applyFont="1" applyFill="1" applyBorder="1"/>
    <xf numFmtId="0" fontId="20" fillId="2" borderId="3" xfId="0" applyFont="1" applyFill="1" applyBorder="1" applyAlignment="1">
      <alignment horizontal="left"/>
    </xf>
    <xf numFmtId="0" fontId="12" fillId="0" borderId="5" xfId="0" applyFont="1" applyBorder="1"/>
    <xf numFmtId="0" fontId="21" fillId="0" borderId="4" xfId="0" applyFont="1" applyBorder="1"/>
    <xf numFmtId="0" fontId="20" fillId="0" borderId="0" xfId="0" applyFont="1" applyFill="1" applyBorder="1" applyAlignment="1">
      <alignment horizontal="left"/>
    </xf>
    <xf numFmtId="0" fontId="20" fillId="2" borderId="3" xfId="0" applyFont="1" applyFill="1" applyBorder="1"/>
    <xf numFmtId="0" fontId="21" fillId="0" borderId="3" xfId="0" applyFont="1" applyFill="1" applyBorder="1"/>
    <xf numFmtId="4" fontId="12" fillId="2" borderId="5" xfId="0" applyNumberFormat="1" applyFont="1" applyFill="1" applyBorder="1"/>
    <xf numFmtId="0" fontId="21" fillId="3" borderId="4" xfId="0" applyFont="1" applyFill="1" applyBorder="1" applyAlignment="1">
      <alignment horizontal="left"/>
    </xf>
    <xf numFmtId="0" fontId="20" fillId="2" borderId="2" xfId="0" applyFont="1" applyFill="1" applyBorder="1"/>
    <xf numFmtId="4" fontId="19" fillId="3" borderId="5" xfId="0" applyNumberFormat="1" applyFont="1" applyFill="1" applyBorder="1"/>
    <xf numFmtId="0" fontId="21" fillId="0" borderId="16" xfId="0" applyFont="1" applyBorder="1"/>
    <xf numFmtId="0" fontId="21" fillId="0" borderId="3" xfId="0" applyFont="1" applyBorder="1"/>
    <xf numFmtId="0" fontId="21" fillId="3" borderId="37" xfId="0" applyFont="1" applyFill="1" applyBorder="1"/>
    <xf numFmtId="0" fontId="21" fillId="3" borderId="16" xfId="0" applyFont="1" applyFill="1" applyBorder="1"/>
    <xf numFmtId="0" fontId="20" fillId="0" borderId="4" xfId="0" applyFont="1" applyBorder="1"/>
    <xf numFmtId="0" fontId="20" fillId="2" borderId="12" xfId="0" applyFont="1" applyFill="1" applyBorder="1"/>
    <xf numFmtId="0" fontId="0" fillId="2" borderId="5" xfId="0" applyFont="1" applyFill="1" applyBorder="1"/>
    <xf numFmtId="0" fontId="21" fillId="0" borderId="3" xfId="0" applyFont="1" applyBorder="1" applyAlignment="1">
      <alignment wrapText="1"/>
    </xf>
    <xf numFmtId="0" fontId="21" fillId="0" borderId="7" xfId="0" applyFont="1" applyBorder="1" applyAlignment="1">
      <alignment wrapText="1"/>
    </xf>
    <xf numFmtId="0" fontId="20" fillId="0" borderId="7" xfId="0" applyFont="1" applyBorder="1" applyAlignment="1"/>
    <xf numFmtId="0" fontId="20" fillId="2" borderId="9" xfId="0" applyFont="1" applyFill="1" applyBorder="1"/>
    <xf numFmtId="4" fontId="19" fillId="0" borderId="5" xfId="0" applyNumberFormat="1" applyFont="1" applyBorder="1"/>
    <xf numFmtId="0" fontId="21" fillId="0" borderId="0" xfId="0" applyFont="1" applyBorder="1"/>
    <xf numFmtId="0" fontId="19" fillId="2" borderId="28" xfId="0" applyFont="1" applyFill="1" applyBorder="1"/>
    <xf numFmtId="0" fontId="0" fillId="0" borderId="28" xfId="0" applyFont="1" applyBorder="1"/>
    <xf numFmtId="0" fontId="12" fillId="0" borderId="28" xfId="0" applyFont="1" applyBorder="1"/>
    <xf numFmtId="0" fontId="21" fillId="2" borderId="28" xfId="0" applyFont="1" applyFill="1" applyBorder="1" applyAlignment="1"/>
    <xf numFmtId="0" fontId="21" fillId="0" borderId="29" xfId="0" applyFont="1" applyBorder="1"/>
    <xf numFmtId="0" fontId="21" fillId="0" borderId="7" xfId="0" applyFont="1" applyBorder="1"/>
    <xf numFmtId="0" fontId="21" fillId="0" borderId="23" xfId="0" applyFont="1" applyBorder="1"/>
    <xf numFmtId="0" fontId="20" fillId="2" borderId="24" xfId="0" applyFont="1" applyFill="1" applyBorder="1"/>
    <xf numFmtId="0" fontId="20" fillId="0" borderId="3" xfId="0" applyFont="1" applyBorder="1" applyAlignment="1">
      <alignment wrapText="1"/>
    </xf>
    <xf numFmtId="0" fontId="21" fillId="0" borderId="3" xfId="0" applyFont="1" applyBorder="1" applyAlignment="1"/>
    <xf numFmtId="0" fontId="20" fillId="6" borderId="4" xfId="0" applyFont="1" applyFill="1" applyBorder="1" applyAlignment="1"/>
    <xf numFmtId="0" fontId="20" fillId="3" borderId="4" xfId="0" applyFont="1" applyFill="1" applyBorder="1" applyAlignment="1"/>
    <xf numFmtId="0" fontId="19" fillId="2" borderId="4" xfId="0" applyFont="1" applyFill="1" applyBorder="1"/>
    <xf numFmtId="0" fontId="20" fillId="3" borderId="7" xfId="0" applyFont="1" applyFill="1" applyBorder="1" applyAlignment="1"/>
    <xf numFmtId="0" fontId="3" fillId="3" borderId="3" xfId="0" applyFont="1" applyFill="1" applyBorder="1"/>
    <xf numFmtId="0" fontId="3" fillId="3" borderId="4" xfId="0" applyFont="1" applyFill="1" applyBorder="1" applyAlignment="1">
      <alignment wrapText="1"/>
    </xf>
    <xf numFmtId="0" fontId="0" fillId="3" borderId="5" xfId="0" applyFill="1" applyBorder="1"/>
    <xf numFmtId="0" fontId="3" fillId="3" borderId="29" xfId="0" applyFont="1" applyFill="1" applyBorder="1"/>
    <xf numFmtId="0" fontId="3" fillId="3" borderId="28" xfId="0" applyFont="1" applyFill="1" applyBorder="1"/>
    <xf numFmtId="0" fontId="9" fillId="3" borderId="28" xfId="0" applyFont="1" applyFill="1" applyBorder="1" applyAlignment="1">
      <alignment horizontal="right"/>
    </xf>
    <xf numFmtId="0" fontId="3" fillId="3" borderId="28" xfId="0" applyFont="1" applyFill="1" applyBorder="1" applyAlignment="1">
      <alignment wrapText="1"/>
    </xf>
    <xf numFmtId="0" fontId="3" fillId="3" borderId="16" xfId="0" applyFont="1" applyFill="1" applyBorder="1"/>
    <xf numFmtId="0" fontId="3" fillId="3" borderId="22" xfId="0" applyFont="1" applyFill="1" applyBorder="1" applyAlignment="1">
      <alignment wrapText="1"/>
    </xf>
    <xf numFmtId="164" fontId="6" fillId="0" borderId="4" xfId="4" applyFont="1" applyBorder="1"/>
    <xf numFmtId="0" fontId="6" fillId="0" borderId="1" xfId="0" applyFont="1" applyBorder="1"/>
    <xf numFmtId="0" fontId="3" fillId="3" borderId="4" xfId="0" applyFont="1" applyFill="1" applyBorder="1" applyAlignment="1"/>
    <xf numFmtId="164" fontId="12" fillId="3" borderId="4" xfId="4" applyFont="1" applyFill="1" applyBorder="1" applyAlignment="1">
      <alignment wrapText="1"/>
    </xf>
    <xf numFmtId="0" fontId="6" fillId="3" borderId="4" xfId="0" applyFont="1" applyFill="1" applyBorder="1" applyAlignment="1"/>
    <xf numFmtId="164" fontId="6" fillId="3" borderId="4" xfId="4" applyFont="1" applyFill="1" applyBorder="1"/>
    <xf numFmtId="0" fontId="25" fillId="0" borderId="0" xfId="0" applyFont="1" applyAlignment="1">
      <alignment horizontal="center"/>
    </xf>
    <xf numFmtId="0" fontId="26" fillId="0" borderId="0" xfId="0" applyFont="1" applyAlignment="1">
      <alignment horizontal="center"/>
    </xf>
    <xf numFmtId="0" fontId="25" fillId="0" borderId="0" xfId="0" applyFont="1"/>
    <xf numFmtId="0" fontId="27" fillId="0" borderId="0" xfId="0" applyFont="1"/>
    <xf numFmtId="4" fontId="12" fillId="4" borderId="5" xfId="0" applyNumberFormat="1" applyFont="1" applyFill="1" applyBorder="1"/>
    <xf numFmtId="0" fontId="19" fillId="5" borderId="5" xfId="0" applyFont="1" applyFill="1" applyBorder="1"/>
    <xf numFmtId="4" fontId="0" fillId="0" borderId="30" xfId="0" applyNumberFormat="1" applyBorder="1"/>
    <xf numFmtId="0" fontId="9" fillId="2" borderId="25" xfId="0" applyFont="1" applyFill="1" applyBorder="1" applyAlignment="1"/>
    <xf numFmtId="0" fontId="6" fillId="2" borderId="0" xfId="0" applyFont="1" applyFill="1" applyBorder="1" applyAlignment="1"/>
    <xf numFmtId="0" fontId="19" fillId="2" borderId="19" xfId="0" applyFont="1" applyFill="1" applyBorder="1" applyAlignment="1"/>
    <xf numFmtId="0" fontId="21" fillId="3" borderId="7" xfId="0" applyFont="1" applyFill="1" applyBorder="1" applyAlignment="1">
      <alignment wrapText="1"/>
    </xf>
    <xf numFmtId="0" fontId="19" fillId="0" borderId="4" xfId="0" applyFont="1" applyBorder="1" applyAlignment="1">
      <alignment wrapText="1"/>
    </xf>
    <xf numFmtId="0" fontId="0" fillId="2" borderId="0" xfId="0" applyFill="1"/>
    <xf numFmtId="0" fontId="11" fillId="0" borderId="28" xfId="0" applyFont="1" applyBorder="1" applyAlignment="1">
      <alignment wrapText="1"/>
    </xf>
    <xf numFmtId="0" fontId="1" fillId="0" borderId="0" xfId="0" applyFont="1"/>
    <xf numFmtId="0" fontId="7" fillId="0" borderId="0" xfId="0" applyFont="1"/>
    <xf numFmtId="164" fontId="0" fillId="0" borderId="0" xfId="4" applyFont="1"/>
    <xf numFmtId="164" fontId="9" fillId="5" borderId="0" xfId="4" applyFont="1" applyFill="1"/>
    <xf numFmtId="164" fontId="0" fillId="0" borderId="5" xfId="4" applyFont="1" applyBorder="1"/>
    <xf numFmtId="164" fontId="6" fillId="2" borderId="5" xfId="4" applyFont="1" applyFill="1" applyBorder="1"/>
    <xf numFmtId="0" fontId="2" fillId="2" borderId="4" xfId="0" applyFont="1" applyFill="1" applyBorder="1" applyAlignment="1">
      <alignment horizontal="center" wrapText="1"/>
    </xf>
    <xf numFmtId="0" fontId="12" fillId="3" borderId="5" xfId="0" applyFont="1" applyFill="1" applyBorder="1" applyAlignment="1">
      <alignment wrapText="1"/>
    </xf>
    <xf numFmtId="0" fontId="12" fillId="3" borderId="5" xfId="0" applyFont="1" applyFill="1" applyBorder="1" applyAlignment="1"/>
    <xf numFmtId="0" fontId="19" fillId="3" borderId="6" xfId="0" applyFont="1" applyFill="1" applyBorder="1" applyAlignment="1">
      <alignment wrapText="1"/>
    </xf>
    <xf numFmtId="164" fontId="30" fillId="2" borderId="0" xfId="4" applyFont="1" applyFill="1"/>
    <xf numFmtId="164" fontId="6" fillId="0" borderId="0" xfId="4" applyFont="1" applyAlignment="1">
      <alignment wrapText="1"/>
    </xf>
    <xf numFmtId="164" fontId="3" fillId="3" borderId="5" xfId="4" applyFont="1" applyFill="1" applyBorder="1"/>
    <xf numFmtId="0" fontId="6" fillId="3" borderId="33" xfId="0" applyFont="1" applyFill="1" applyBorder="1"/>
    <xf numFmtId="0" fontId="0" fillId="5" borderId="4" xfId="0" applyFill="1" applyBorder="1"/>
    <xf numFmtId="164" fontId="12" fillId="3" borderId="0" xfId="4" applyFont="1" applyFill="1"/>
    <xf numFmtId="0" fontId="29" fillId="3" borderId="0" xfId="0" applyFont="1" applyFill="1"/>
    <xf numFmtId="0" fontId="19" fillId="3" borderId="0" xfId="0" applyFont="1" applyFill="1"/>
    <xf numFmtId="0" fontId="20" fillId="2" borderId="15" xfId="0" applyFont="1" applyFill="1" applyBorder="1"/>
    <xf numFmtId="4" fontId="19" fillId="2" borderId="5" xfId="0" applyNumberFormat="1" applyFont="1" applyFill="1" applyBorder="1"/>
    <xf numFmtId="0" fontId="19" fillId="3" borderId="4" xfId="0" applyFont="1" applyFill="1" applyBorder="1"/>
    <xf numFmtId="0" fontId="19" fillId="3" borderId="6" xfId="0" applyFont="1" applyFill="1" applyBorder="1" applyAlignment="1"/>
    <xf numFmtId="0" fontId="19" fillId="3" borderId="8" xfId="0" applyFont="1" applyFill="1" applyBorder="1" applyAlignment="1"/>
    <xf numFmtId="0" fontId="3" fillId="3" borderId="23" xfId="0" applyFont="1" applyFill="1" applyBorder="1"/>
    <xf numFmtId="0" fontId="3" fillId="3" borderId="30" xfId="0" applyFont="1" applyFill="1" applyBorder="1" applyAlignment="1">
      <alignment wrapText="1"/>
    </xf>
    <xf numFmtId="164" fontId="0" fillId="0" borderId="0" xfId="0" applyNumberFormat="1"/>
    <xf numFmtId="0" fontId="11" fillId="2" borderId="39" xfId="0" applyFont="1" applyFill="1" applyBorder="1"/>
    <xf numFmtId="0" fontId="20" fillId="0" borderId="3" xfId="0" applyFont="1" applyBorder="1" applyAlignment="1"/>
    <xf numFmtId="164" fontId="19" fillId="5" borderId="0" xfId="4" applyFont="1" applyFill="1"/>
    <xf numFmtId="164" fontId="19" fillId="2" borderId="0" xfId="4" applyFont="1" applyFill="1"/>
    <xf numFmtId="164" fontId="6" fillId="2" borderId="4" xfId="4" applyFont="1" applyFill="1" applyBorder="1"/>
    <xf numFmtId="0" fontId="32" fillId="0" borderId="4" xfId="0" applyFont="1" applyBorder="1" applyAlignment="1">
      <alignment vertical="top" wrapText="1"/>
    </xf>
    <xf numFmtId="0" fontId="33" fillId="0" borderId="4" xfId="0" applyFont="1" applyBorder="1" applyAlignment="1">
      <alignment vertical="top" wrapText="1"/>
    </xf>
    <xf numFmtId="0" fontId="6" fillId="0" borderId="4" xfId="0" applyFont="1" applyBorder="1" applyAlignment="1">
      <alignment vertical="top" wrapText="1"/>
    </xf>
    <xf numFmtId="0" fontId="3" fillId="0" borderId="4" xfId="0" applyFont="1" applyBorder="1" applyAlignment="1">
      <alignment vertical="top" wrapText="1"/>
    </xf>
    <xf numFmtId="0" fontId="34" fillId="0" borderId="4" xfId="0" applyFont="1" applyBorder="1" applyAlignment="1">
      <alignment vertical="top" wrapText="1"/>
    </xf>
    <xf numFmtId="0" fontId="6" fillId="3" borderId="0" xfId="0" applyFont="1" applyFill="1" applyBorder="1"/>
    <xf numFmtId="0" fontId="6" fillId="3" borderId="25" xfId="0" applyFont="1" applyFill="1" applyBorder="1"/>
    <xf numFmtId="164" fontId="6" fillId="3" borderId="0" xfId="4" applyFont="1" applyFill="1"/>
    <xf numFmtId="164" fontId="2" fillId="2" borderId="34" xfId="4" applyFont="1" applyFill="1" applyBorder="1"/>
    <xf numFmtId="164" fontId="9" fillId="3" borderId="5" xfId="4" applyFont="1" applyFill="1" applyBorder="1"/>
    <xf numFmtId="164" fontId="9" fillId="2" borderId="5" xfId="4" applyFont="1" applyFill="1" applyBorder="1"/>
    <xf numFmtId="164" fontId="0" fillId="3" borderId="0" xfId="4" applyFont="1" applyFill="1"/>
    <xf numFmtId="0" fontId="2" fillId="3" borderId="4" xfId="0" applyFont="1" applyFill="1" applyBorder="1"/>
    <xf numFmtId="165" fontId="6" fillId="3" borderId="4" xfId="0" applyNumberFormat="1" applyFont="1" applyFill="1" applyBorder="1"/>
    <xf numFmtId="0" fontId="12" fillId="3" borderId="5" xfId="0" applyFont="1" applyFill="1" applyBorder="1" applyAlignment="1">
      <alignment horizontal="center"/>
    </xf>
    <xf numFmtId="164" fontId="12" fillId="3" borderId="5" xfId="4" applyFont="1" applyFill="1" applyBorder="1" applyAlignment="1">
      <alignment horizontal="center"/>
    </xf>
    <xf numFmtId="164" fontId="6" fillId="0" borderId="5" xfId="4" applyFont="1" applyFill="1" applyBorder="1"/>
    <xf numFmtId="164" fontId="0" fillId="3" borderId="5" xfId="4" applyFont="1" applyFill="1" applyBorder="1"/>
    <xf numFmtId="164" fontId="6" fillId="0" borderId="5" xfId="4" applyFont="1" applyBorder="1" applyAlignment="1">
      <alignment wrapText="1"/>
    </xf>
    <xf numFmtId="164" fontId="9" fillId="5" borderId="5" xfId="4" applyFont="1" applyFill="1" applyBorder="1"/>
    <xf numFmtId="164" fontId="30" fillId="2" borderId="4" xfId="4" applyFont="1" applyFill="1" applyBorder="1"/>
    <xf numFmtId="164" fontId="2" fillId="2" borderId="5" xfId="4" applyFont="1" applyFill="1" applyBorder="1"/>
    <xf numFmtId="164" fontId="0" fillId="2" borderId="5" xfId="4" applyFont="1" applyFill="1" applyBorder="1"/>
    <xf numFmtId="164" fontId="0" fillId="5" borderId="5" xfId="4" applyFont="1" applyFill="1" applyBorder="1"/>
    <xf numFmtId="164" fontId="12" fillId="3" borderId="5" xfId="4" applyFont="1" applyFill="1" applyBorder="1" applyAlignment="1">
      <alignment wrapText="1"/>
    </xf>
    <xf numFmtId="0" fontId="12" fillId="0" borderId="0" xfId="0" applyFont="1"/>
    <xf numFmtId="43" fontId="12" fillId="0" borderId="4" xfId="0" applyNumberFormat="1" applyFont="1" applyBorder="1"/>
    <xf numFmtId="0" fontId="12" fillId="0" borderId="2" xfId="0" applyFont="1" applyBorder="1" applyAlignment="1">
      <alignment vertical="center"/>
    </xf>
    <xf numFmtId="0" fontId="32" fillId="7" borderId="0" xfId="0" applyFont="1" applyFill="1" applyBorder="1" applyAlignment="1">
      <alignment vertical="center"/>
    </xf>
    <xf numFmtId="0" fontId="34" fillId="0" borderId="4" xfId="0" applyFont="1" applyBorder="1" applyAlignment="1">
      <alignment vertical="top" wrapText="1"/>
    </xf>
    <xf numFmtId="0" fontId="12" fillId="0" borderId="5" xfId="0" applyFont="1" applyBorder="1" applyAlignment="1">
      <alignment wrapText="1"/>
    </xf>
    <xf numFmtId="0" fontId="12" fillId="3" borderId="5" xfId="0" applyFont="1" applyFill="1" applyBorder="1" applyAlignment="1">
      <alignment wrapText="1"/>
    </xf>
    <xf numFmtId="4" fontId="6" fillId="0" borderId="5" xfId="0" applyNumberFormat="1" applyFont="1" applyFill="1" applyBorder="1"/>
    <xf numFmtId="0" fontId="12" fillId="3" borderId="36" xfId="0" applyFont="1" applyFill="1" applyBorder="1" applyAlignment="1">
      <alignment wrapText="1"/>
    </xf>
    <xf numFmtId="0" fontId="12" fillId="3" borderId="19" xfId="0" applyFont="1" applyFill="1" applyBorder="1" applyAlignment="1">
      <alignment wrapText="1"/>
    </xf>
    <xf numFmtId="0" fontId="19" fillId="0" borderId="5" xfId="0" applyFont="1" applyBorder="1" applyAlignment="1"/>
    <xf numFmtId="0" fontId="19" fillId="0" borderId="6" xfId="0" applyFont="1" applyBorder="1" applyAlignment="1"/>
    <xf numFmtId="0" fontId="19" fillId="0" borderId="8" xfId="0" applyFont="1" applyBorder="1" applyAlignment="1"/>
    <xf numFmtId="0" fontId="3" fillId="0" borderId="0" xfId="0" applyFont="1" applyBorder="1"/>
    <xf numFmtId="4" fontId="0" fillId="0" borderId="0" xfId="0" applyNumberFormat="1" applyBorder="1"/>
    <xf numFmtId="164" fontId="6" fillId="0" borderId="0" xfId="4" applyFont="1" applyBorder="1" applyAlignment="1">
      <alignment wrapText="1"/>
    </xf>
    <xf numFmtId="0" fontId="34" fillId="0" borderId="4" xfId="0" applyFont="1" applyBorder="1" applyAlignment="1">
      <alignment vertical="top" wrapText="1"/>
    </xf>
    <xf numFmtId="164" fontId="21" fillId="3" borderId="4" xfId="4" applyFont="1" applyFill="1" applyBorder="1"/>
    <xf numFmtId="0" fontId="32" fillId="7" borderId="4" xfId="0" applyFont="1" applyFill="1" applyBorder="1" applyAlignment="1">
      <alignment vertical="center"/>
    </xf>
    <xf numFmtId="164" fontId="32" fillId="7" borderId="4" xfId="4" applyFont="1" applyFill="1" applyBorder="1" applyAlignment="1">
      <alignment vertical="center"/>
    </xf>
    <xf numFmtId="0" fontId="36" fillId="7" borderId="4" xfId="0" applyFont="1" applyFill="1" applyBorder="1" applyAlignment="1">
      <alignment vertical="center"/>
    </xf>
    <xf numFmtId="0" fontId="21" fillId="5" borderId="23" xfId="0" applyFont="1" applyFill="1" applyBorder="1" applyAlignment="1">
      <alignment horizontal="left"/>
    </xf>
    <xf numFmtId="0" fontId="21" fillId="0" borderId="4" xfId="0" applyFont="1" applyBorder="1" applyAlignment="1">
      <alignment horizontal="left"/>
    </xf>
    <xf numFmtId="0" fontId="12" fillId="0" borderId="4" xfId="0" applyFont="1" applyBorder="1" applyAlignment="1">
      <alignment vertical="center"/>
    </xf>
    <xf numFmtId="0" fontId="21" fillId="3" borderId="0" xfId="0" applyFont="1" applyFill="1"/>
    <xf numFmtId="0" fontId="37" fillId="3" borderId="0" xfId="0" applyFont="1" applyFill="1"/>
    <xf numFmtId="4" fontId="21" fillId="0" borderId="5" xfId="0" applyNumberFormat="1" applyFont="1" applyBorder="1"/>
    <xf numFmtId="0" fontId="37" fillId="0" borderId="0" xfId="0" applyFont="1"/>
    <xf numFmtId="0" fontId="35" fillId="0" borderId="5" xfId="0" applyFont="1" applyBorder="1"/>
    <xf numFmtId="164" fontId="6" fillId="0" borderId="0" xfId="4" applyFont="1"/>
    <xf numFmtId="0" fontId="3" fillId="0" borderId="0" xfId="3" applyFont="1" applyFill="1" applyBorder="1"/>
    <xf numFmtId="4" fontId="6" fillId="0" borderId="0" xfId="0" applyNumberFormat="1" applyFont="1" applyAlignment="1">
      <alignment horizontal="left"/>
    </xf>
    <xf numFmtId="0" fontId="9" fillId="5" borderId="4" xfId="0" applyFont="1" applyFill="1" applyBorder="1" applyAlignment="1">
      <alignment horizontal="left"/>
    </xf>
    <xf numFmtId="0" fontId="6" fillId="0" borderId="4" xfId="0" applyFont="1" applyBorder="1" applyAlignment="1">
      <alignment horizontal="left" wrapText="1"/>
    </xf>
    <xf numFmtId="0" fontId="7" fillId="5" borderId="5" xfId="0" applyFont="1" applyFill="1" applyBorder="1"/>
    <xf numFmtId="4" fontId="6" fillId="0" borderId="4" xfId="0" applyNumberFormat="1" applyFont="1" applyBorder="1" applyAlignment="1">
      <alignment horizontal="left"/>
    </xf>
    <xf numFmtId="4" fontId="6" fillId="3" borderId="4" xfId="0" applyNumberFormat="1" applyFont="1" applyFill="1" applyBorder="1" applyAlignment="1">
      <alignment horizontal="left"/>
    </xf>
    <xf numFmtId="0" fontId="20" fillId="3" borderId="28" xfId="0" applyFont="1" applyFill="1" applyBorder="1"/>
    <xf numFmtId="0" fontId="20" fillId="0" borderId="3" xfId="0" applyFont="1" applyBorder="1"/>
    <xf numFmtId="8" fontId="6" fillId="0" borderId="4" xfId="0" applyNumberFormat="1" applyFont="1" applyBorder="1"/>
    <xf numFmtId="4" fontId="6" fillId="0" borderId="4" xfId="0" applyNumberFormat="1" applyFont="1" applyBorder="1" applyAlignment="1">
      <alignment horizontal="left" wrapText="1"/>
    </xf>
    <xf numFmtId="0" fontId="6" fillId="0" borderId="4" xfId="0" applyFont="1" applyBorder="1" applyAlignment="1">
      <alignment horizontal="left"/>
    </xf>
    <xf numFmtId="164" fontId="3" fillId="3" borderId="4" xfId="4" applyFont="1" applyFill="1" applyBorder="1" applyAlignment="1">
      <alignment wrapText="1"/>
    </xf>
    <xf numFmtId="164" fontId="6" fillId="3" borderId="4" xfId="4" applyFont="1" applyFill="1" applyBorder="1" applyAlignment="1">
      <alignment wrapText="1"/>
    </xf>
    <xf numFmtId="0" fontId="0" fillId="0" borderId="0" xfId="0" applyAlignment="1">
      <alignment horizontal="left"/>
    </xf>
    <xf numFmtId="0" fontId="19" fillId="2" borderId="0" xfId="4" applyNumberFormat="1" applyFont="1" applyFill="1" applyAlignment="1">
      <alignment horizontal="left"/>
    </xf>
    <xf numFmtId="0" fontId="0" fillId="0" borderId="4" xfId="0" applyBorder="1" applyAlignment="1">
      <alignment horizontal="left"/>
    </xf>
    <xf numFmtId="164" fontId="6" fillId="0" borderId="4" xfId="4" applyFont="1" applyBorder="1" applyAlignment="1">
      <alignment horizontal="left"/>
    </xf>
    <xf numFmtId="164" fontId="6" fillId="3" borderId="4" xfId="4" applyFont="1" applyFill="1" applyBorder="1" applyAlignment="1">
      <alignment horizontal="left"/>
    </xf>
    <xf numFmtId="4" fontId="6" fillId="0" borderId="4" xfId="0" applyNumberFormat="1" applyFont="1" applyBorder="1" applyAlignment="1">
      <alignment horizontal="left" wrapText="1"/>
    </xf>
    <xf numFmtId="0" fontId="6" fillId="0" borderId="4" xfId="0" applyFont="1" applyBorder="1" applyAlignment="1">
      <alignment horizontal="left"/>
    </xf>
    <xf numFmtId="0" fontId="6" fillId="0" borderId="4" xfId="0" applyFont="1" applyBorder="1" applyAlignment="1">
      <alignment horizontal="left" wrapText="1"/>
    </xf>
    <xf numFmtId="4" fontId="12" fillId="0" borderId="4" xfId="0" applyNumberFormat="1" applyFont="1" applyBorder="1" applyAlignment="1">
      <alignment horizontal="right"/>
    </xf>
    <xf numFmtId="0" fontId="12" fillId="3" borderId="4" xfId="0" applyFont="1" applyFill="1" applyBorder="1" applyAlignment="1">
      <alignment horizontal="right"/>
    </xf>
    <xf numFmtId="164" fontId="12" fillId="3" borderId="4" xfId="4" applyFont="1" applyFill="1" applyBorder="1" applyAlignment="1">
      <alignment horizontal="right"/>
    </xf>
    <xf numFmtId="164" fontId="21" fillId="3" borderId="4" xfId="4" applyFont="1" applyFill="1" applyBorder="1" applyAlignment="1">
      <alignment horizontal="right"/>
    </xf>
    <xf numFmtId="0" fontId="21" fillId="3" borderId="4" xfId="0" applyFont="1" applyFill="1" applyBorder="1" applyAlignment="1">
      <alignment horizontal="right"/>
    </xf>
    <xf numFmtId="4" fontId="12" fillId="3" borderId="4" xfId="0" applyNumberFormat="1" applyFont="1" applyFill="1" applyBorder="1" applyAlignment="1">
      <alignment horizontal="right"/>
    </xf>
    <xf numFmtId="4" fontId="19" fillId="0" borderId="4" xfId="0" applyNumberFormat="1" applyFont="1" applyBorder="1" applyAlignment="1">
      <alignment horizontal="right"/>
    </xf>
    <xf numFmtId="0" fontId="31" fillId="0" borderId="4" xfId="0" applyFont="1" applyBorder="1" applyAlignment="1">
      <alignment horizontal="right"/>
    </xf>
    <xf numFmtId="164" fontId="12" fillId="0" borderId="4" xfId="4" applyFont="1" applyBorder="1" applyAlignment="1">
      <alignment horizontal="right"/>
    </xf>
    <xf numFmtId="0" fontId="7" fillId="0" borderId="5" xfId="0" applyFont="1" applyBorder="1"/>
    <xf numFmtId="43" fontId="12" fillId="0" borderId="5" xfId="0" applyNumberFormat="1" applyFont="1" applyBorder="1"/>
    <xf numFmtId="164" fontId="21" fillId="3" borderId="5" xfId="4" applyFont="1" applyFill="1" applyBorder="1"/>
    <xf numFmtId="0" fontId="36" fillId="7" borderId="5" xfId="0" applyFont="1" applyFill="1" applyBorder="1" applyAlignment="1">
      <alignment vertical="center"/>
    </xf>
    <xf numFmtId="164" fontId="32" fillId="7" borderId="5" xfId="4" applyFont="1" applyFill="1" applyBorder="1" applyAlignment="1">
      <alignment vertical="center"/>
    </xf>
    <xf numFmtId="0" fontId="32" fillId="7" borderId="31" xfId="0" applyFont="1" applyFill="1" applyBorder="1" applyAlignment="1">
      <alignment vertical="center"/>
    </xf>
    <xf numFmtId="0" fontId="29" fillId="3" borderId="5" xfId="0" applyFont="1" applyFill="1" applyBorder="1"/>
    <xf numFmtId="0" fontId="21" fillId="3" borderId="5" xfId="0" applyFont="1" applyFill="1" applyBorder="1"/>
    <xf numFmtId="0" fontId="21" fillId="0" borderId="5" xfId="0" applyFont="1" applyBorder="1"/>
    <xf numFmtId="0" fontId="31" fillId="0" borderId="5" xfId="0" applyFont="1" applyBorder="1"/>
    <xf numFmtId="0" fontId="7" fillId="0" borderId="4" xfId="0" applyFont="1" applyFill="1" applyBorder="1"/>
    <xf numFmtId="0" fontId="0" fillId="8" borderId="5" xfId="0" applyFont="1" applyFill="1" applyBorder="1"/>
    <xf numFmtId="0" fontId="12" fillId="8" borderId="5" xfId="0" applyFont="1" applyFill="1" applyBorder="1"/>
    <xf numFmtId="0" fontId="12" fillId="2" borderId="5" xfId="0" applyFont="1" applyFill="1" applyBorder="1"/>
    <xf numFmtId="0" fontId="0" fillId="4" borderId="4" xfId="0" applyFill="1" applyBorder="1"/>
    <xf numFmtId="4" fontId="0" fillId="2" borderId="5" xfId="0" applyNumberFormat="1" applyFill="1" applyBorder="1"/>
    <xf numFmtId="0" fontId="9" fillId="5" borderId="4" xfId="4" applyNumberFormat="1" applyFont="1" applyFill="1" applyBorder="1"/>
    <xf numFmtId="0" fontId="12" fillId="2" borderId="4" xfId="0" applyFont="1" applyFill="1" applyBorder="1"/>
    <xf numFmtId="4" fontId="0" fillId="2" borderId="4" xfId="0" applyNumberFormat="1" applyFill="1" applyBorder="1"/>
    <xf numFmtId="0" fontId="0" fillId="5" borderId="0" xfId="0" applyFill="1" applyAlignment="1">
      <alignment horizontal="left"/>
    </xf>
    <xf numFmtId="2" fontId="7" fillId="0" borderId="4" xfId="0" applyNumberFormat="1" applyFont="1" applyBorder="1" applyAlignment="1"/>
    <xf numFmtId="164" fontId="6" fillId="0" borderId="0" xfId="0" applyNumberFormat="1" applyFont="1"/>
    <xf numFmtId="164" fontId="3" fillId="3" borderId="5" xfId="4" applyFont="1" applyFill="1" applyBorder="1" applyAlignment="1">
      <alignment wrapText="1"/>
    </xf>
    <xf numFmtId="164" fontId="6" fillId="3" borderId="5" xfId="4" applyFont="1" applyFill="1" applyBorder="1" applyAlignment="1">
      <alignment wrapText="1"/>
    </xf>
    <xf numFmtId="164" fontId="6" fillId="0" borderId="31" xfId="4" applyFont="1" applyBorder="1"/>
    <xf numFmtId="164" fontId="3" fillId="3" borderId="5" xfId="4" applyFont="1" applyFill="1" applyBorder="1" applyAlignment="1">
      <alignment horizontal="right"/>
    </xf>
    <xf numFmtId="164" fontId="6" fillId="0" borderId="5" xfId="4" applyFont="1" applyBorder="1" applyAlignment="1">
      <alignment horizontal="right"/>
    </xf>
    <xf numFmtId="164" fontId="23" fillId="3" borderId="5" xfId="4" applyFont="1" applyFill="1" applyBorder="1"/>
    <xf numFmtId="164" fontId="9" fillId="5" borderId="4" xfId="0" applyNumberFormat="1" applyFont="1" applyFill="1" applyBorder="1"/>
    <xf numFmtId="164" fontId="6" fillId="3" borderId="4" xfId="0" applyNumberFormat="1" applyFont="1" applyFill="1" applyBorder="1"/>
    <xf numFmtId="164" fontId="6" fillId="0" borderId="4" xfId="0" applyNumberFormat="1" applyFont="1" applyBorder="1"/>
    <xf numFmtId="164" fontId="0" fillId="0" borderId="4" xfId="0" applyNumberFormat="1" applyBorder="1"/>
    <xf numFmtId="164" fontId="0" fillId="3" borderId="4" xfId="0" applyNumberFormat="1" applyFill="1" applyBorder="1"/>
    <xf numFmtId="0" fontId="9" fillId="3" borderId="9" xfId="0" applyFont="1" applyFill="1" applyBorder="1" applyAlignment="1">
      <alignment horizontal="right"/>
    </xf>
    <xf numFmtId="2" fontId="9" fillId="0" borderId="4" xfId="0" applyNumberFormat="1" applyFont="1" applyBorder="1" applyAlignment="1"/>
    <xf numFmtId="0" fontId="33" fillId="0" borderId="4" xfId="0" applyFont="1" applyBorder="1" applyAlignment="1">
      <alignment vertical="top" wrapText="1"/>
    </xf>
    <xf numFmtId="4" fontId="6" fillId="0" borderId="4" xfId="0" applyNumberFormat="1" applyFont="1" applyBorder="1" applyAlignment="1">
      <alignment horizontal="left" wrapText="1"/>
    </xf>
    <xf numFmtId="0" fontId="6" fillId="0" borderId="4" xfId="0" applyFont="1" applyBorder="1" applyAlignment="1">
      <alignment horizontal="left"/>
    </xf>
    <xf numFmtId="0" fontId="6" fillId="0" borderId="4" xfId="0" applyFont="1" applyBorder="1" applyAlignment="1">
      <alignment horizontal="left" wrapText="1"/>
    </xf>
    <xf numFmtId="0" fontId="18" fillId="0" borderId="21" xfId="0" applyFont="1" applyBorder="1" applyAlignment="1"/>
    <xf numFmtId="166" fontId="6" fillId="0" borderId="4" xfId="4" applyNumberFormat="1" applyFont="1" applyBorder="1"/>
    <xf numFmtId="4" fontId="6" fillId="5" borderId="4" xfId="0" applyNumberFormat="1" applyFont="1" applyFill="1" applyBorder="1"/>
    <xf numFmtId="164" fontId="6" fillId="5" borderId="5" xfId="4" applyFont="1" applyFill="1" applyBorder="1"/>
    <xf numFmtId="164" fontId="6" fillId="5" borderId="4" xfId="4" applyFont="1" applyFill="1" applyBorder="1"/>
    <xf numFmtId="0" fontId="12" fillId="5" borderId="4" xfId="0" applyFont="1" applyFill="1" applyBorder="1"/>
    <xf numFmtId="164" fontId="15" fillId="2" borderId="4" xfId="4" applyFont="1" applyFill="1" applyBorder="1"/>
    <xf numFmtId="0" fontId="5" fillId="3" borderId="4" xfId="0" applyFont="1" applyFill="1" applyBorder="1" applyAlignment="1">
      <alignment vertical="top" wrapText="1"/>
    </xf>
    <xf numFmtId="0" fontId="3" fillId="0" borderId="4" xfId="2" applyFont="1" applyBorder="1" applyAlignment="1">
      <alignment vertical="top" wrapText="1"/>
    </xf>
    <xf numFmtId="0" fontId="3" fillId="3" borderId="4" xfId="2" applyFont="1" applyFill="1" applyBorder="1" applyAlignment="1">
      <alignment vertical="top" wrapText="1"/>
    </xf>
    <xf numFmtId="0" fontId="3" fillId="0" borderId="4" xfId="2" applyFont="1" applyBorder="1"/>
    <xf numFmtId="0" fontId="3" fillId="0" borderId="4" xfId="2" applyFont="1" applyFill="1" applyBorder="1" applyAlignment="1">
      <alignment vertical="top" wrapText="1"/>
    </xf>
    <xf numFmtId="165" fontId="6" fillId="0" borderId="0" xfId="0" applyNumberFormat="1" applyFont="1"/>
    <xf numFmtId="165" fontId="6" fillId="3" borderId="0" xfId="0" applyNumberFormat="1" applyFont="1" applyFill="1"/>
    <xf numFmtId="0" fontId="7" fillId="2" borderId="4" xfId="0" applyFont="1" applyFill="1" applyBorder="1"/>
    <xf numFmtId="4" fontId="6" fillId="0" borderId="0" xfId="0" applyNumberFormat="1" applyFont="1" applyBorder="1" applyAlignment="1">
      <alignment horizontal="right"/>
    </xf>
    <xf numFmtId="4" fontId="0" fillId="0" borderId="0" xfId="0" applyNumberFormat="1" applyAlignment="1">
      <alignment horizontal="right"/>
    </xf>
    <xf numFmtId="4" fontId="0" fillId="0" borderId="0" xfId="0" applyNumberFormat="1" applyBorder="1" applyAlignment="1">
      <alignment horizontal="right"/>
    </xf>
    <xf numFmtId="4" fontId="0" fillId="0" borderId="33" xfId="0" applyNumberFormat="1" applyBorder="1" applyAlignment="1"/>
    <xf numFmtId="0" fontId="0" fillId="5" borderId="0" xfId="0" applyFill="1"/>
    <xf numFmtId="0" fontId="7" fillId="0" borderId="5" xfId="0" applyFont="1" applyFill="1" applyBorder="1"/>
    <xf numFmtId="0" fontId="0" fillId="4" borderId="5" xfId="0" applyFill="1" applyBorder="1"/>
    <xf numFmtId="0" fontId="0" fillId="2" borderId="5" xfId="0" applyFill="1" applyBorder="1"/>
    <xf numFmtId="43" fontId="12" fillId="0" borderId="5" xfId="0" applyNumberFormat="1" applyFont="1" applyBorder="1" applyAlignment="1">
      <alignment horizontal="right"/>
    </xf>
    <xf numFmtId="4" fontId="12" fillId="0" borderId="5" xfId="0" applyNumberFormat="1" applyFont="1" applyBorder="1" applyAlignment="1">
      <alignment horizontal="right"/>
    </xf>
    <xf numFmtId="0" fontId="12" fillId="3" borderId="5" xfId="0" applyFont="1" applyFill="1" applyBorder="1" applyAlignment="1">
      <alignment horizontal="right"/>
    </xf>
    <xf numFmtId="164" fontId="12" fillId="3" borderId="5" xfId="4" applyFont="1" applyFill="1" applyBorder="1" applyAlignment="1">
      <alignment horizontal="right"/>
    </xf>
    <xf numFmtId="164" fontId="21" fillId="3" borderId="5" xfId="4" applyFont="1" applyFill="1" applyBorder="1" applyAlignment="1">
      <alignment horizontal="right"/>
    </xf>
    <xf numFmtId="0" fontId="21" fillId="3" borderId="5" xfId="0" applyFont="1" applyFill="1" applyBorder="1" applyAlignment="1">
      <alignment horizontal="right"/>
    </xf>
    <xf numFmtId="4" fontId="21" fillId="0" borderId="5" xfId="0" applyNumberFormat="1" applyFont="1" applyBorder="1" applyAlignment="1">
      <alignment horizontal="right"/>
    </xf>
    <xf numFmtId="4" fontId="21" fillId="3" borderId="5" xfId="0" applyNumberFormat="1" applyFont="1" applyFill="1" applyBorder="1" applyAlignment="1">
      <alignment horizontal="right"/>
    </xf>
    <xf numFmtId="4" fontId="12" fillId="3" borderId="5" xfId="0" applyNumberFormat="1" applyFont="1" applyFill="1" applyBorder="1" applyAlignment="1">
      <alignment horizontal="right"/>
    </xf>
    <xf numFmtId="4" fontId="19" fillId="0" borderId="5" xfId="0" applyNumberFormat="1" applyFont="1" applyBorder="1" applyAlignment="1">
      <alignment horizontal="right"/>
    </xf>
    <xf numFmtId="4" fontId="19" fillId="3" borderId="5" xfId="0" applyNumberFormat="1" applyFont="1" applyFill="1" applyBorder="1" applyAlignment="1">
      <alignment horizontal="right"/>
    </xf>
    <xf numFmtId="0" fontId="31" fillId="0" borderId="5" xfId="0" applyFont="1" applyBorder="1" applyAlignment="1">
      <alignment horizontal="right"/>
    </xf>
    <xf numFmtId="0" fontId="12" fillId="0" borderId="5" xfId="0" applyFont="1" applyBorder="1" applyAlignment="1">
      <alignment horizontal="right"/>
    </xf>
    <xf numFmtId="164" fontId="12" fillId="0" borderId="5" xfId="4" applyFont="1" applyBorder="1" applyAlignment="1">
      <alignment horizontal="right"/>
    </xf>
    <xf numFmtId="0" fontId="0" fillId="8" borderId="5" xfId="0" applyFill="1" applyBorder="1"/>
    <xf numFmtId="0" fontId="0" fillId="6" borderId="4" xfId="0" applyFill="1" applyBorder="1"/>
    <xf numFmtId="164" fontId="19" fillId="3" borderId="4" xfId="4" applyFont="1" applyFill="1" applyBorder="1" applyAlignment="1">
      <alignment horizontal="right"/>
    </xf>
    <xf numFmtId="0" fontId="20" fillId="5" borderId="16" xfId="0" applyFont="1" applyFill="1" applyBorder="1"/>
    <xf numFmtId="164" fontId="12" fillId="5" borderId="5" xfId="4" applyFont="1" applyFill="1" applyBorder="1"/>
    <xf numFmtId="0" fontId="39" fillId="5" borderId="5" xfId="0" applyFont="1" applyFill="1" applyBorder="1"/>
    <xf numFmtId="0" fontId="20" fillId="3" borderId="3" xfId="0" applyFont="1" applyFill="1" applyBorder="1"/>
    <xf numFmtId="0" fontId="20" fillId="5" borderId="4" xfId="0" applyFont="1" applyFill="1" applyBorder="1"/>
    <xf numFmtId="2" fontId="7" fillId="0" borderId="5" xfId="0" applyNumberFormat="1" applyFont="1" applyBorder="1" applyAlignment="1"/>
    <xf numFmtId="0" fontId="21" fillId="3" borderId="1" xfId="0" applyFont="1" applyFill="1" applyBorder="1" applyAlignment="1"/>
    <xf numFmtId="43" fontId="12" fillId="3" borderId="4" xfId="0" applyNumberFormat="1" applyFont="1" applyFill="1" applyBorder="1"/>
    <xf numFmtId="0" fontId="7" fillId="5" borderId="0" xfId="0" applyFont="1" applyFill="1"/>
    <xf numFmtId="0" fontId="21" fillId="3" borderId="3" xfId="0" applyFont="1" applyFill="1" applyBorder="1" applyAlignment="1"/>
    <xf numFmtId="164" fontId="9" fillId="5" borderId="5" xfId="0" applyNumberFormat="1" applyFont="1" applyFill="1" applyBorder="1"/>
    <xf numFmtId="164" fontId="6" fillId="2" borderId="5" xfId="4" applyNumberFormat="1" applyFont="1" applyFill="1" applyBorder="1"/>
    <xf numFmtId="164" fontId="2" fillId="2" borderId="5" xfId="4" applyNumberFormat="1" applyFont="1" applyFill="1" applyBorder="1"/>
    <xf numFmtId="164" fontId="6" fillId="3" borderId="5" xfId="0" applyNumberFormat="1" applyFont="1" applyFill="1" applyBorder="1"/>
    <xf numFmtId="164" fontId="6" fillId="0" borderId="5" xfId="0" applyNumberFormat="1" applyFont="1" applyBorder="1"/>
    <xf numFmtId="164" fontId="0" fillId="0" borderId="5" xfId="0" applyNumberFormat="1" applyBorder="1"/>
    <xf numFmtId="164" fontId="0" fillId="3" borderId="5" xfId="0" applyNumberFormat="1" applyFill="1" applyBorder="1"/>
    <xf numFmtId="4" fontId="0" fillId="3" borderId="4" xfId="0" applyNumberFormat="1" applyFill="1" applyBorder="1"/>
    <xf numFmtId="164" fontId="0" fillId="2" borderId="4" xfId="4" applyFont="1" applyFill="1" applyBorder="1"/>
    <xf numFmtId="0" fontId="24" fillId="0" borderId="0" xfId="0" applyFont="1" applyAlignment="1">
      <alignment horizontal="center"/>
    </xf>
    <xf numFmtId="0" fontId="0" fillId="0" borderId="0" xfId="0" applyAlignment="1"/>
    <xf numFmtId="0" fontId="20" fillId="0" borderId="3" xfId="0" applyFont="1" applyBorder="1" applyAlignment="1">
      <alignment wrapText="1"/>
    </xf>
    <xf numFmtId="0" fontId="21" fillId="0" borderId="16" xfId="0" applyFont="1" applyBorder="1" applyAlignment="1">
      <alignment wrapText="1"/>
    </xf>
    <xf numFmtId="0" fontId="21" fillId="0" borderId="3" xfId="0" applyFont="1" applyBorder="1" applyAlignment="1">
      <alignment wrapText="1"/>
    </xf>
    <xf numFmtId="0" fontId="21" fillId="0" borderId="38" xfId="0" applyFont="1" applyBorder="1" applyAlignment="1">
      <alignment wrapText="1"/>
    </xf>
    <xf numFmtId="2" fontId="7" fillId="0" borderId="25" xfId="0" applyNumberFormat="1" applyFont="1" applyBorder="1" applyAlignment="1"/>
    <xf numFmtId="2" fontId="0" fillId="0" borderId="0" xfId="0" applyNumberFormat="1" applyBorder="1" applyAlignment="1"/>
    <xf numFmtId="0" fontId="3" fillId="3" borderId="4" xfId="0" applyFont="1" applyFill="1" applyBorder="1" applyAlignment="1"/>
    <xf numFmtId="0" fontId="11" fillId="3" borderId="4" xfId="0" applyFont="1" applyFill="1" applyBorder="1" applyAlignment="1"/>
    <xf numFmtId="0" fontId="2" fillId="0" borderId="4" xfId="0" applyFont="1" applyFill="1" applyBorder="1" applyAlignment="1"/>
    <xf numFmtId="0" fontId="10" fillId="0" borderId="4" xfId="0" applyFont="1" applyBorder="1" applyAlignment="1"/>
    <xf numFmtId="0" fontId="22" fillId="3" borderId="0" xfId="3" applyFont="1" applyFill="1" applyBorder="1" applyAlignment="1"/>
    <xf numFmtId="0" fontId="23" fillId="0" borderId="0" xfId="0" applyFont="1" applyAlignment="1"/>
    <xf numFmtId="0" fontId="38" fillId="3" borderId="18" xfId="3" applyFont="1" applyFill="1" applyBorder="1" applyAlignment="1"/>
    <xf numFmtId="0" fontId="0" fillId="3" borderId="36" xfId="0" applyFill="1" applyBorder="1" applyAlignment="1"/>
    <xf numFmtId="0" fontId="3" fillId="3" borderId="4" xfId="3" applyFont="1" applyFill="1" applyBorder="1" applyAlignment="1"/>
    <xf numFmtId="0" fontId="0" fillId="0" borderId="4" xfId="0" applyFont="1" applyBorder="1" applyAlignment="1"/>
    <xf numFmtId="0" fontId="3" fillId="0" borderId="6" xfId="3" applyFont="1" applyFill="1" applyBorder="1" applyAlignment="1"/>
    <xf numFmtId="0" fontId="0" fillId="0" borderId="8" xfId="0" applyBorder="1" applyAlignment="1"/>
    <xf numFmtId="0" fontId="2" fillId="2" borderId="4" xfId="0" applyFont="1" applyFill="1" applyBorder="1" applyAlignment="1">
      <alignment horizontal="center" wrapText="1"/>
    </xf>
    <xf numFmtId="0" fontId="1" fillId="0" borderId="4" xfId="0" applyFont="1" applyBorder="1" applyAlignment="1"/>
    <xf numFmtId="0" fontId="19" fillId="3" borderId="5" xfId="0" applyFont="1" applyFill="1" applyBorder="1" applyAlignment="1">
      <alignment wrapText="1"/>
    </xf>
    <xf numFmtId="0" fontId="19" fillId="3" borderId="6" xfId="0" applyFont="1" applyFill="1" applyBorder="1" applyAlignment="1">
      <alignment wrapText="1"/>
    </xf>
    <xf numFmtId="0" fontId="19" fillId="3" borderId="8" xfId="0" applyFont="1" applyFill="1" applyBorder="1" applyAlignment="1">
      <alignment wrapText="1"/>
    </xf>
    <xf numFmtId="0" fontId="12" fillId="0" borderId="5" xfId="0" applyFont="1" applyBorder="1" applyAlignment="1"/>
    <xf numFmtId="0" fontId="0" fillId="0" borderId="6" xfId="0" applyBorder="1"/>
    <xf numFmtId="0" fontId="0" fillId="0" borderId="8" xfId="0" applyBorder="1"/>
    <xf numFmtId="4" fontId="6" fillId="0" borderId="4" xfId="0" applyNumberFormat="1" applyFont="1" applyBorder="1" applyAlignment="1">
      <alignment horizontal="left" wrapText="1"/>
    </xf>
    <xf numFmtId="0" fontId="6" fillId="0" borderId="4" xfId="0" applyFont="1" applyBorder="1" applyAlignment="1">
      <alignment horizontal="left"/>
    </xf>
    <xf numFmtId="0" fontId="6" fillId="0" borderId="4" xfId="0" applyFont="1" applyBorder="1" applyAlignment="1">
      <alignment horizontal="left" wrapText="1"/>
    </xf>
    <xf numFmtId="0" fontId="12" fillId="0" borderId="35" xfId="0" applyFont="1" applyBorder="1" applyAlignment="1">
      <alignment wrapText="1"/>
    </xf>
    <xf numFmtId="0" fontId="0" fillId="0" borderId="36" xfId="0" applyBorder="1" applyAlignment="1"/>
    <xf numFmtId="0" fontId="0" fillId="0" borderId="19" xfId="0" applyBorder="1" applyAlignment="1"/>
    <xf numFmtId="0" fontId="0" fillId="0" borderId="31" xfId="0" applyBorder="1" applyAlignment="1"/>
    <xf numFmtId="0" fontId="0" fillId="0" borderId="21" xfId="0" applyBorder="1" applyAlignment="1"/>
    <xf numFmtId="0" fontId="0" fillId="0" borderId="32" xfId="0" applyBorder="1" applyAlignment="1"/>
    <xf numFmtId="0" fontId="12" fillId="3" borderId="5" xfId="0" applyFont="1" applyFill="1" applyBorder="1" applyAlignment="1">
      <alignment wrapText="1"/>
    </xf>
    <xf numFmtId="0" fontId="0" fillId="0" borderId="6" xfId="0" applyBorder="1" applyAlignment="1">
      <alignment wrapText="1"/>
    </xf>
    <xf numFmtId="0" fontId="19" fillId="3" borderId="4" xfId="0" applyFont="1" applyFill="1" applyBorder="1" applyAlignment="1">
      <alignment wrapText="1"/>
    </xf>
    <xf numFmtId="0" fontId="12" fillId="3" borderId="5" xfId="0" applyFont="1" applyFill="1" applyBorder="1" applyAlignment="1"/>
    <xf numFmtId="0" fontId="12" fillId="3" borderId="6" xfId="0" applyFont="1" applyFill="1" applyBorder="1" applyAlignment="1"/>
    <xf numFmtId="0" fontId="18" fillId="0" borderId="0" xfId="0" applyFont="1" applyBorder="1" applyAlignment="1"/>
    <xf numFmtId="0" fontId="0" fillId="0" borderId="0" xfId="0" applyBorder="1" applyAlignment="1"/>
    <xf numFmtId="0" fontId="19" fillId="0" borderId="5" xfId="0" applyFont="1" applyBorder="1" applyAlignment="1"/>
    <xf numFmtId="0" fontId="19" fillId="0" borderId="6" xfId="0" applyFont="1" applyBorder="1" applyAlignment="1"/>
    <xf numFmtId="0" fontId="19" fillId="0" borderId="8" xfId="0" applyFont="1" applyBorder="1" applyAlignment="1"/>
    <xf numFmtId="0" fontId="12" fillId="0" borderId="5" xfId="0" applyFont="1" applyBorder="1" applyAlignment="1">
      <alignment wrapText="1"/>
    </xf>
    <xf numFmtId="0" fontId="12" fillId="0" borderId="6" xfId="0" applyFont="1" applyBorder="1" applyAlignment="1">
      <alignment wrapText="1"/>
    </xf>
    <xf numFmtId="0" fontId="12" fillId="0" borderId="8" xfId="0" applyFont="1" applyBorder="1" applyAlignment="1">
      <alignment wrapText="1"/>
    </xf>
    <xf numFmtId="0" fontId="12" fillId="0" borderId="31" xfId="0" applyFont="1" applyBorder="1" applyAlignment="1">
      <alignment wrapText="1"/>
    </xf>
    <xf numFmtId="0" fontId="12" fillId="0" borderId="4" xfId="0" applyFont="1" applyBorder="1" applyAlignment="1"/>
    <xf numFmtId="0" fontId="0" fillId="0" borderId="6" xfId="0" applyFont="1" applyBorder="1" applyAlignment="1"/>
    <xf numFmtId="0" fontId="0" fillId="0" borderId="8" xfId="0" applyFont="1" applyBorder="1" applyAlignment="1"/>
    <xf numFmtId="0" fontId="12" fillId="0" borderId="6" xfId="0" applyFont="1" applyBorder="1" applyAlignment="1"/>
    <xf numFmtId="0" fontId="12" fillId="0" borderId="8" xfId="0" applyFont="1" applyBorder="1" applyAlignment="1"/>
    <xf numFmtId="0" fontId="12" fillId="3" borderId="6" xfId="0" applyFont="1" applyFill="1" applyBorder="1" applyAlignment="1">
      <alignment wrapText="1"/>
    </xf>
    <xf numFmtId="0" fontId="12" fillId="3" borderId="8" xfId="0" applyFont="1" applyFill="1" applyBorder="1" applyAlignment="1">
      <alignment wrapText="1"/>
    </xf>
    <xf numFmtId="0" fontId="19" fillId="0" borderId="5" xfId="0" applyFont="1" applyFill="1" applyBorder="1" applyAlignment="1">
      <alignment wrapText="1"/>
    </xf>
    <xf numFmtId="0" fontId="19" fillId="0" borderId="6" xfId="0" applyFont="1" applyFill="1" applyBorder="1" applyAlignment="1">
      <alignment wrapText="1"/>
    </xf>
    <xf numFmtId="0" fontId="19" fillId="0" borderId="8" xfId="0" applyFont="1" applyFill="1" applyBorder="1" applyAlignment="1">
      <alignment wrapText="1"/>
    </xf>
    <xf numFmtId="2" fontId="7" fillId="5" borderId="31" xfId="0" applyNumberFormat="1" applyFont="1" applyFill="1" applyBorder="1" applyAlignment="1"/>
    <xf numFmtId="0" fontId="17" fillId="5" borderId="21" xfId="0" applyFont="1" applyFill="1" applyBorder="1" applyAlignment="1"/>
    <xf numFmtId="0" fontId="0" fillId="5" borderId="21" xfId="0" applyFill="1" applyBorder="1" applyAlignment="1"/>
    <xf numFmtId="0" fontId="9" fillId="0" borderId="4" xfId="0" applyFont="1" applyBorder="1" applyAlignment="1"/>
    <xf numFmtId="0" fontId="6" fillId="0" borderId="4" xfId="0" applyFont="1" applyBorder="1" applyAlignment="1"/>
    <xf numFmtId="0" fontId="12" fillId="3" borderId="4" xfId="0" applyFont="1" applyFill="1" applyBorder="1" applyAlignment="1"/>
    <xf numFmtId="0" fontId="6" fillId="0" borderId="25" xfId="0" applyFont="1" applyBorder="1" applyAlignment="1"/>
    <xf numFmtId="0" fontId="9" fillId="5" borderId="35" xfId="0" applyFont="1" applyFill="1" applyBorder="1" applyAlignment="1"/>
    <xf numFmtId="0" fontId="6" fillId="5" borderId="36" xfId="0" applyFont="1" applyFill="1" applyBorder="1" applyAlignment="1"/>
    <xf numFmtId="4" fontId="6" fillId="0" borderId="0" xfId="0" applyNumberFormat="1" applyFont="1" applyBorder="1" applyAlignment="1">
      <alignment horizontal="right"/>
    </xf>
    <xf numFmtId="4" fontId="0" fillId="0" borderId="0" xfId="0" applyNumberFormat="1" applyAlignment="1">
      <alignment horizontal="right"/>
    </xf>
    <xf numFmtId="4" fontId="0" fillId="0" borderId="0" xfId="0" applyNumberFormat="1" applyBorder="1" applyAlignment="1">
      <alignment horizontal="right"/>
    </xf>
    <xf numFmtId="4" fontId="0" fillId="0" borderId="33" xfId="0" applyNumberFormat="1" applyBorder="1" applyAlignment="1"/>
  </cellXfs>
  <cellStyles count="5">
    <cellStyle name="Comma" xfId="4" builtinId="3"/>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usernames" Target="revisions/userNames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3476625</xdr:colOff>
      <xdr:row>2</xdr:row>
      <xdr:rowOff>285750</xdr:rowOff>
    </xdr:from>
    <xdr:to>
      <xdr:col>0</xdr:col>
      <xdr:colOff>6191250</xdr:colOff>
      <xdr:row>7</xdr:row>
      <xdr:rowOff>381000</xdr:rowOff>
    </xdr:to>
    <xdr:pic>
      <xdr:nvPicPr>
        <xdr:cNvPr id="6145" name="Picture 2" descr="COAT OF ARMS -card"/>
        <xdr:cNvPicPr>
          <a:picLocks noChangeAspect="1" noChangeArrowheads="1"/>
        </xdr:cNvPicPr>
      </xdr:nvPicPr>
      <xdr:blipFill>
        <a:blip xmlns:r="http://schemas.openxmlformats.org/officeDocument/2006/relationships" r:embed="rId1" cstate="print"/>
        <a:srcRect/>
        <a:stretch>
          <a:fillRect/>
        </a:stretch>
      </xdr:blipFill>
      <xdr:spPr bwMode="auto">
        <a:xfrm>
          <a:off x="3476625" y="1000125"/>
          <a:ext cx="2714625" cy="2705100"/>
        </a:xfrm>
        <a:prstGeom prst="rect">
          <a:avLst/>
        </a:prstGeom>
        <a:noFill/>
      </xdr:spPr>
    </xdr:pic>
    <xdr:clientData/>
  </xdr:twoCellAnchor>
</xdr:wsDr>
</file>

<file path=xl/revisions/_rels/revisionHeaders.xml.rels><?xml version="1.0" encoding="UTF-8" standalone="yes"?>
<Relationships xmlns="http://schemas.openxmlformats.org/package/2006/relationships"><Relationship Id="rId22"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3F4DDAD-0DDC-445C-AB63-FEA978A006CA}" diskRevisions="1" revisionId="2002" version="2">
  <header guid="{F3F4DDAD-0DDC-445C-AB63-FEA978A006CA}" dateTime="2018-05-28T15:34:45" maxSheetId="8" userName="daniel.mathekga" r:id="rId22" minRId="1676" maxRId="1994">
    <sheetIdMap count="7">
      <sheetId val="1"/>
      <sheetId val="2"/>
      <sheetId val="3"/>
      <sheetId val="4"/>
      <sheetId val="5"/>
      <sheetId val="6"/>
      <sheetId val="7"/>
    </sheetIdMap>
  </header>
</header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76" sId="3" odxf="1" dxf="1" numFmtId="4">
    <nc r="K65">
      <v>1796.1</v>
    </nc>
    <odxf>
      <font>
        <sz val="11"/>
        <color theme="1"/>
        <name val="Calibri"/>
        <scheme val="minor"/>
      </font>
    </odxf>
    <ndxf>
      <font>
        <sz val="12"/>
        <color theme="1"/>
        <name val="Arial"/>
        <scheme val="none"/>
      </font>
    </ndxf>
  </rcc>
  <rcc rId="1677" sId="3" odxf="1" dxf="1" numFmtId="4">
    <nc r="K66">
      <v>2132.8000000000002</v>
    </nc>
    <odxf>
      <font>
        <sz val="11"/>
        <color theme="1"/>
        <name val="Calibri"/>
        <scheme val="minor"/>
      </font>
    </odxf>
    <ndxf>
      <font>
        <sz val="12"/>
        <color theme="1"/>
        <name val="Arial"/>
        <scheme val="none"/>
      </font>
    </ndxf>
  </rcc>
  <rcc rId="1678" sId="3" odxf="1" dxf="1" numFmtId="4">
    <nc r="K67">
      <v>1796.1</v>
    </nc>
    <odxf>
      <font>
        <sz val="11"/>
        <color theme="1"/>
        <name val="Calibri"/>
        <scheme val="minor"/>
      </font>
    </odxf>
    <ndxf>
      <font>
        <sz val="12"/>
        <color theme="1"/>
        <name val="Arial"/>
        <scheme val="none"/>
      </font>
    </ndxf>
  </rcc>
  <rcc rId="1679" sId="3" odxf="1" dxf="1" numFmtId="4">
    <nc r="K68">
      <v>2132.8000000000002</v>
    </nc>
    <odxf>
      <font>
        <sz val="11"/>
        <color theme="1"/>
        <name val="Calibri"/>
        <scheme val="minor"/>
      </font>
    </odxf>
    <ndxf>
      <font>
        <sz val="12"/>
        <color theme="1"/>
        <name val="Arial"/>
        <scheme val="none"/>
      </font>
    </ndxf>
  </rcc>
  <rcc rId="1680" sId="3" odxf="1" dxf="1" numFmtId="4">
    <nc r="K69">
      <v>2132.8000000000002</v>
    </nc>
    <odxf>
      <font>
        <sz val="11"/>
        <color theme="1"/>
        <name val="Calibri"/>
        <scheme val="minor"/>
      </font>
    </odxf>
    <ndxf>
      <font>
        <sz val="12"/>
        <color theme="1"/>
        <name val="Arial"/>
        <scheme val="none"/>
      </font>
    </ndxf>
  </rcc>
  <rcc rId="1681" sId="3" odxf="1" dxf="1" numFmtId="4">
    <nc r="K70">
      <v>2132.8000000000002</v>
    </nc>
    <odxf>
      <font>
        <sz val="11"/>
        <color theme="1"/>
        <name val="Calibri"/>
        <scheme val="minor"/>
      </font>
    </odxf>
    <ndxf>
      <font>
        <sz val="12"/>
        <color theme="1"/>
        <name val="Arial"/>
        <scheme val="none"/>
      </font>
    </ndxf>
  </rcc>
  <rcc rId="1682" sId="3" odxf="1" dxf="1" numFmtId="4">
    <nc r="K71">
      <v>2132.8000000000002</v>
    </nc>
    <odxf>
      <font>
        <sz val="11"/>
        <color theme="1"/>
        <name val="Calibri"/>
        <scheme val="minor"/>
      </font>
    </odxf>
    <ndxf>
      <font>
        <sz val="12"/>
        <color theme="1"/>
        <name val="Arial"/>
        <scheme val="none"/>
      </font>
    </ndxf>
  </rcc>
  <rcc rId="1683" sId="3" odxf="1" dxf="1" numFmtId="4">
    <nc r="K72">
      <v>2132.8000000000002</v>
    </nc>
    <odxf>
      <font>
        <sz val="11"/>
        <color theme="1"/>
        <name val="Calibri"/>
        <scheme val="minor"/>
      </font>
    </odxf>
    <ndxf>
      <font>
        <sz val="12"/>
        <color theme="1"/>
        <name val="Arial"/>
        <scheme val="none"/>
      </font>
    </ndxf>
  </rcc>
  <rcc rId="1684" sId="3" odxf="1" dxf="1" numFmtId="4">
    <nc r="K73">
      <v>2132.8000000000002</v>
    </nc>
    <odxf>
      <font>
        <sz val="11"/>
        <color theme="1"/>
        <name val="Calibri"/>
        <scheme val="minor"/>
      </font>
    </odxf>
    <ndxf>
      <font>
        <sz val="12"/>
        <color theme="1"/>
        <name val="Arial"/>
        <scheme val="none"/>
      </font>
    </ndxf>
  </rcc>
  <rcc rId="1685" sId="3" odxf="1" dxf="1" numFmtId="4">
    <nc r="K74">
      <v>2132.8000000000002</v>
    </nc>
    <odxf>
      <font>
        <sz val="11"/>
        <color theme="1"/>
        <name val="Calibri"/>
        <scheme val="minor"/>
      </font>
    </odxf>
    <ndxf>
      <font>
        <sz val="12"/>
        <color theme="1"/>
        <name val="Arial"/>
        <scheme val="none"/>
      </font>
    </ndxf>
  </rcc>
  <rcc rId="1686" sId="3" odxf="1" s="1" dxf="1">
    <nc r="K75" t="inlineStr">
      <is>
        <t>Estimated cost plus 12% admin costs &amp; application fee</t>
      </is>
    </nc>
    <odxf>
      <numFmt numFmtId="4" formatCode="#,##0.00"/>
    </odxf>
    <ndxf>
      <font>
        <sz val="12"/>
        <color auto="1"/>
        <name val="Arial"/>
        <scheme val="none"/>
      </font>
      <numFmt numFmtId="164" formatCode="_(* #,##0.00_);_(* \(#,##0.00\);_(* &quot;-&quot;??_);_(@_)"/>
      <fill>
        <patternFill patternType="solid">
          <bgColor theme="0"/>
        </patternFill>
      </fill>
      <alignment wrapText="1" readingOrder="0"/>
      <border outline="0">
        <left style="thin">
          <color indexed="64"/>
        </left>
        <top style="thin">
          <color indexed="64"/>
        </top>
        <bottom style="thin">
          <color indexed="64"/>
        </bottom>
      </border>
    </ndxf>
  </rcc>
  <rcc rId="1687" sId="3" odxf="1" s="1" dxf="1">
    <nc r="L75" t="inlineStr">
      <is>
        <t>Estimated cost plus 12% admin costs &amp; application fee</t>
      </is>
    </nc>
    <odxf>
      <numFmt numFmtId="4" formatCode="#,##0.00"/>
    </odxf>
    <ndxf>
      <font>
        <sz val="12"/>
        <color auto="1"/>
        <name val="Arial"/>
        <scheme val="none"/>
      </font>
      <numFmt numFmtId="164" formatCode="_(* #,##0.00_);_(* \(#,##0.00\);_(* &quot;-&quot;??_);_(@_)"/>
      <fill>
        <patternFill patternType="solid">
          <bgColor theme="0"/>
        </patternFill>
      </fill>
      <alignment wrapText="1" readingOrder="0"/>
      <border outline="0">
        <left style="thin">
          <color indexed="64"/>
        </left>
        <right style="thin">
          <color indexed="64"/>
        </right>
        <top style="thin">
          <color indexed="64"/>
        </top>
        <bottom style="thin">
          <color indexed="64"/>
        </bottom>
      </border>
    </ndxf>
  </rcc>
  <rcc rId="1688" sId="3" odxf="1" s="1" dxf="1">
    <nc r="K76" t="inlineStr">
      <is>
        <t>Estimated cost plus 10% admin costs</t>
      </is>
    </nc>
    <odxf>
      <font>
        <b val="0"/>
        <i val="0"/>
        <strike val="0"/>
        <condense val="0"/>
        <extend val="0"/>
        <outline val="0"/>
        <shadow val="0"/>
        <u val="none"/>
        <vertAlign val="baseline"/>
        <sz val="12"/>
        <color theme="1"/>
        <name val="Arial"/>
        <scheme val="none"/>
      </font>
      <numFmt numFmtId="4" formatCode="#,##0.00"/>
    </odxf>
    <ndxf>
      <numFmt numFmtId="164" formatCode="_(* #,##0.00_);_(* \(#,##0.00\);_(* &quot;-&quot;??_);_(@_)"/>
      <fill>
        <patternFill patternType="solid">
          <bgColor theme="0"/>
        </patternFill>
      </fill>
      <alignment wrapText="1" readingOrder="0"/>
      <border outline="0">
        <left style="thin">
          <color indexed="64"/>
        </left>
        <top style="thin">
          <color indexed="64"/>
        </top>
        <bottom style="thin">
          <color indexed="64"/>
        </bottom>
      </border>
    </ndxf>
  </rcc>
  <rcc rId="1689" sId="3" odxf="1" s="1" dxf="1">
    <nc r="L76" t="inlineStr">
      <is>
        <t>Estimated cost plus 10% admin costs</t>
      </is>
    </nc>
    <odxf>
      <font>
        <b val="0"/>
        <i val="0"/>
        <strike val="0"/>
        <condense val="0"/>
        <extend val="0"/>
        <outline val="0"/>
        <shadow val="0"/>
        <u val="none"/>
        <vertAlign val="baseline"/>
        <sz val="12"/>
        <color theme="1"/>
        <name val="Arial"/>
        <scheme val="none"/>
      </font>
      <numFmt numFmtId="4" formatCode="#,##0.00"/>
    </odxf>
    <ndxf>
      <numFmt numFmtId="164" formatCode="_(* #,##0.00_);_(* \(#,##0.00\);_(* &quot;-&quot;??_);_(@_)"/>
      <fill>
        <patternFill patternType="solid">
          <bgColor theme="0"/>
        </patternFill>
      </fill>
      <alignment wrapText="1" readingOrder="0"/>
      <border outline="0">
        <left style="thin">
          <color indexed="64"/>
        </left>
        <right style="thin">
          <color indexed="64"/>
        </right>
        <top style="thin">
          <color indexed="64"/>
        </top>
        <bottom style="thin">
          <color indexed="64"/>
        </bottom>
      </border>
    </ndxf>
  </rcc>
  <rcc rId="1690" sId="3" numFmtId="4">
    <nc r="K81">
      <v>74.3</v>
    </nc>
  </rcc>
  <rcc rId="1691" sId="3" numFmtId="4">
    <nc r="K82">
      <v>148.80000000000001</v>
    </nc>
  </rcc>
  <rcc rId="1692" sId="3" numFmtId="4">
    <nc r="K83">
      <v>74.3</v>
    </nc>
  </rcc>
  <rcc rId="1693" sId="3" numFmtId="4">
    <nc r="K84">
      <v>148.80000000000001</v>
    </nc>
  </rcc>
  <rcc rId="1694" sId="3" numFmtId="4">
    <nc r="K85">
      <v>148.80000000000001</v>
    </nc>
  </rcc>
  <rcc rId="1695" sId="3" numFmtId="4">
    <nc r="K86">
      <v>148.80000000000001</v>
    </nc>
  </rcc>
  <rcc rId="1696" sId="3" numFmtId="4">
    <nc r="K87">
      <v>1122.5</v>
    </nc>
  </rcc>
  <rcc rId="1697" sId="3" numFmtId="4">
    <nc r="K88">
      <v>148.80000000000001</v>
    </nc>
  </rcc>
  <rcc rId="1698" sId="3" numFmtId="4">
    <nc r="K89">
      <v>148.80000000000001</v>
    </nc>
  </rcc>
  <rcc rId="1699" sId="3" numFmtId="4">
    <nc r="K90">
      <v>148.80000000000001</v>
    </nc>
  </rcc>
  <rcc rId="1700" sId="3" odxf="1" dxf="1">
    <nc r="K91">
      <f>J91</f>
    </nc>
    <odxf>
      <font>
        <sz val="11"/>
        <color theme="1"/>
        <name val="Calibri"/>
        <scheme val="minor"/>
      </font>
      <numFmt numFmtId="4" formatCode="#,##0.00"/>
      <border outline="0">
        <left/>
        <right/>
        <top/>
        <bottom/>
      </border>
    </odxf>
    <ndxf>
      <font>
        <sz val="12"/>
        <color theme="1"/>
        <name val="Arial"/>
        <scheme val="none"/>
      </font>
      <numFmt numFmtId="164" formatCode="_(* #,##0.00_);_(* \(#,##0.00\);_(* &quot;-&quot;??_);_(@_)"/>
      <border outline="0">
        <left style="thin">
          <color indexed="64"/>
        </left>
        <right style="thin">
          <color indexed="64"/>
        </right>
        <top style="thin">
          <color indexed="64"/>
        </top>
        <bottom style="thin">
          <color indexed="64"/>
        </bottom>
      </border>
    </ndxf>
  </rcc>
  <rcc rId="1701" sId="3" numFmtId="4">
    <nc r="K94">
      <v>390.3</v>
    </nc>
  </rcc>
  <rcc rId="1702" sId="3" numFmtId="4">
    <nc r="K95">
      <v>156.1</v>
    </nc>
  </rcc>
  <rcc rId="1703" sId="3" numFmtId="4">
    <nc r="K96">
      <v>4</v>
    </nc>
  </rcc>
  <rcc rId="1704" sId="3" numFmtId="4">
    <nc r="K98">
      <v>624.5</v>
    </nc>
  </rcc>
  <rcc rId="1705" sId="3" numFmtId="4">
    <nc r="K99">
      <v>9</v>
    </nc>
  </rcc>
  <rcc rId="1706" sId="3" numFmtId="4">
    <nc r="K101">
      <v>935</v>
    </nc>
  </rcc>
  <rcc rId="1707" sId="3" numFmtId="4">
    <nc r="K102">
      <v>10.8</v>
    </nc>
  </rcc>
  <rcc rId="1708" sId="3" odxf="1" dxf="1">
    <nc r="K106">
      <f>J106</f>
    </nc>
    <odxf>
      <font>
        <sz val="11"/>
        <color theme="1"/>
        <name val="Calibri"/>
        <scheme val="minor"/>
      </font>
      <numFmt numFmtId="4" formatCode="#,##0.00"/>
      <border outline="0">
        <left/>
        <right/>
        <top/>
        <bottom/>
      </border>
    </odxf>
    <ndxf>
      <font>
        <sz val="12"/>
        <color theme="1"/>
        <name val="Arial"/>
        <scheme val="none"/>
      </font>
      <numFmt numFmtId="164" formatCode="_(* #,##0.00_);_(* \(#,##0.00\);_(* &quot;-&quot;??_);_(@_)"/>
      <border outline="0">
        <left style="thin">
          <color indexed="64"/>
        </left>
        <right style="thin">
          <color indexed="64"/>
        </right>
        <top style="thin">
          <color indexed="64"/>
        </top>
        <bottom style="thin">
          <color indexed="64"/>
        </bottom>
      </border>
    </ndxf>
  </rcc>
  <rcc rId="1709" sId="3" odxf="1" dxf="1">
    <nc r="L106">
      <f>K106</f>
    </nc>
    <odxf>
      <font>
        <sz val="11"/>
        <color theme="1"/>
        <name val="Calibri"/>
        <scheme val="minor"/>
      </font>
      <numFmt numFmtId="4" formatCode="#,##0.00"/>
      <border outline="0">
        <left/>
        <right/>
        <top/>
        <bottom/>
      </border>
    </odxf>
    <ndxf>
      <font>
        <sz val="12"/>
        <color theme="1"/>
        <name val="Arial"/>
        <scheme val="none"/>
      </font>
      <numFmt numFmtId="164" formatCode="_(* #,##0.00_);_(* \(#,##0.00\);_(* &quot;-&quot;??_);_(@_)"/>
      <border outline="0">
        <left style="thin">
          <color indexed="64"/>
        </left>
        <right style="thin">
          <color indexed="64"/>
        </right>
        <top style="thin">
          <color indexed="64"/>
        </top>
        <bottom style="thin">
          <color indexed="64"/>
        </bottom>
      </border>
    </ndxf>
  </rcc>
  <rfmt sheetId="3" sqref="H107:J107">
    <dxf>
      <fill>
        <patternFill>
          <bgColor rgb="FFFF0000"/>
        </patternFill>
      </fill>
    </dxf>
  </rfmt>
  <rcc rId="1710" sId="3" numFmtId="4">
    <nc r="K107">
      <v>827.3</v>
    </nc>
  </rcc>
  <rcc rId="1711" sId="3" numFmtId="4">
    <nc r="K109">
      <v>234.2</v>
    </nc>
  </rcc>
  <rm rId="1712" sheetId="3" source="K107" destination="K108" sourceSheetId="3">
    <rfmt sheetId="3" sqref="K108" start="0" length="0">
      <dxf>
        <numFmt numFmtId="4" formatCode="#,##0.00"/>
      </dxf>
    </rfmt>
  </rm>
  <rcc rId="1713" sId="3" numFmtId="4">
    <nc r="K110">
      <v>827.3</v>
    </nc>
  </rcc>
  <rcc rId="1714" sId="3" numFmtId="4">
    <nc r="K111">
      <v>8273.4</v>
    </nc>
  </rcc>
  <rcc rId="1715" sId="3" numFmtId="4">
    <nc r="K112">
      <v>8273.4</v>
    </nc>
  </rcc>
  <rcc rId="1716" sId="3" numFmtId="4">
    <nc r="K113">
      <v>8273.4</v>
    </nc>
  </rcc>
  <rcc rId="1717" sId="3" numFmtId="4">
    <nc r="K114">
      <v>827.3</v>
    </nc>
  </rcc>
  <rcc rId="1718" sId="3" numFmtId="4">
    <nc r="K115">
      <v>8273.4</v>
    </nc>
  </rcc>
  <rcc rId="1719" sId="3" numFmtId="4">
    <nc r="K117">
      <v>8273.4</v>
    </nc>
  </rcc>
  <rcc rId="1720" sId="3" numFmtId="4">
    <nc r="K116">
      <v>4136.6000000000004</v>
    </nc>
  </rcc>
  <rcc rId="1721" sId="3" numFmtId="4">
    <nc r="K122">
      <v>123.5</v>
    </nc>
  </rcc>
  <rcc rId="1722" sId="3" numFmtId="4">
    <nc r="K123">
      <v>505.5</v>
    </nc>
  </rcc>
  <rcc rId="1723" sId="3" numFmtId="4">
    <nc r="K124">
      <v>123.5</v>
    </nc>
  </rcc>
  <rcc rId="1724" sId="3" numFmtId="4">
    <nc r="K125">
      <v>785.8</v>
    </nc>
  </rcc>
  <rcc rId="1725" sId="3" numFmtId="4">
    <nc r="K126">
      <v>505.5</v>
    </nc>
  </rcc>
  <rcc rId="1726" sId="3" numFmtId="4">
    <nc r="K127">
      <v>505.5</v>
    </nc>
  </rcc>
  <rcc rId="1727" sId="3" numFmtId="4">
    <nc r="K128">
      <v>785.8</v>
    </nc>
  </rcc>
  <rcc rId="1728" sId="3" numFmtId="4">
    <nc r="K129">
      <v>785.8</v>
    </nc>
  </rcc>
  <rcc rId="1729" sId="3" numFmtId="4">
    <nc r="K130">
      <v>785.8</v>
    </nc>
  </rcc>
  <rcc rId="1730" sId="3" numFmtId="4">
    <nc r="K131">
      <v>785.8</v>
    </nc>
  </rcc>
  <rcc rId="1731" sId="3" numFmtId="4">
    <nc r="K142">
      <v>101</v>
    </nc>
  </rcc>
  <rcc rId="1732" sId="3" numFmtId="4">
    <nc r="K143">
      <v>157.1</v>
    </nc>
  </rcc>
  <rcc rId="1733" sId="3" numFmtId="4">
    <nc r="K140">
      <v>89.8</v>
    </nc>
  </rcc>
  <rcc rId="1734" sId="3" numFmtId="4">
    <nc r="K141">
      <v>101</v>
    </nc>
  </rcc>
  <rcc rId="1735" sId="3" numFmtId="34">
    <oc r="J139">
      <v>300</v>
    </oc>
    <nc r="J139">
      <v>314.39999999999998</v>
    </nc>
  </rcc>
  <rcc rId="1736" sId="3" numFmtId="4">
    <nc r="K139">
      <v>336.8</v>
    </nc>
  </rcc>
  <rcc rId="1737" sId="3" numFmtId="4">
    <nc r="K136">
      <v>312</v>
    </nc>
  </rcc>
  <rcc rId="1738" sId="3" numFmtId="4">
    <nc r="K137">
      <v>312</v>
    </nc>
  </rcc>
  <rcc rId="1739" sId="3" numFmtId="4">
    <nc r="K135">
      <v>156</v>
    </nc>
  </rcc>
  <rcc rId="1740" sId="3" odxf="1" s="1" dxf="1" numFmtId="34">
    <nc r="K147">
      <v>700</v>
    </nc>
    <odxf>
      <numFmt numFmtId="4" formatCode="#,##0.00"/>
      <fill>
        <patternFill patternType="solid">
          <fgColor indexed="64"/>
          <bgColor theme="0"/>
        </patternFill>
      </fill>
    </odxf>
    <ndxf>
      <font>
        <sz val="11"/>
        <color theme="1"/>
        <name val="Arial"/>
        <scheme val="none"/>
      </font>
      <numFmt numFmtId="164" formatCode="_(* #,##0.00_);_(* \(#,##0.00\);_(* &quot;-&quot;??_);_(@_)"/>
      <alignment wrapText="1" readingOrder="0"/>
      <border outline="0">
        <left style="thin">
          <color indexed="64"/>
        </left>
        <right style="thin">
          <color indexed="64"/>
        </right>
        <top style="thin">
          <color indexed="64"/>
        </top>
        <bottom style="thin">
          <color indexed="64"/>
        </bottom>
      </border>
    </ndxf>
  </rcc>
  <rcc rId="1741" sId="3" odxf="1" s="1" dxf="1" numFmtId="34">
    <nc r="L147">
      <v>700</v>
    </nc>
    <odxf>
      <numFmt numFmtId="4" formatCode="#,##0.00"/>
      <fill>
        <patternFill patternType="solid">
          <fgColor indexed="64"/>
          <bgColor theme="0"/>
        </patternFill>
      </fill>
    </odxf>
    <ndxf>
      <font>
        <sz val="11"/>
        <color theme="1"/>
        <name val="Arial"/>
        <scheme val="none"/>
      </font>
      <numFmt numFmtId="164" formatCode="_(* #,##0.00_);_(* \(#,##0.00\);_(* &quot;-&quot;??_);_(@_)"/>
      <alignment wrapText="1" readingOrder="0"/>
      <border outline="0">
        <left style="thin">
          <color indexed="64"/>
        </left>
        <right style="thin">
          <color indexed="64"/>
        </right>
        <top style="thin">
          <color indexed="64"/>
        </top>
        <bottom style="thin">
          <color indexed="64"/>
        </bottom>
      </border>
    </ndxf>
  </rcc>
  <rcc rId="1742" sId="3" odxf="1" s="1" dxf="1" numFmtId="34">
    <nc r="K148">
      <v>700</v>
    </nc>
    <odxf>
      <numFmt numFmtId="4" formatCode="#,##0.00"/>
      <fill>
        <patternFill patternType="solid">
          <fgColor indexed="64"/>
          <bgColor theme="0"/>
        </patternFill>
      </fill>
    </odxf>
    <ndxf>
      <font>
        <sz val="11"/>
        <color theme="1"/>
        <name val="Arial"/>
        <scheme val="none"/>
      </font>
      <numFmt numFmtId="164" formatCode="_(* #,##0.00_);_(* \(#,##0.00\);_(* &quot;-&quot;??_);_(@_)"/>
      <alignment wrapText="1" readingOrder="0"/>
      <border outline="0">
        <left style="thin">
          <color indexed="64"/>
        </left>
        <right style="thin">
          <color indexed="64"/>
        </right>
        <top style="thin">
          <color indexed="64"/>
        </top>
        <bottom style="thin">
          <color indexed="64"/>
        </bottom>
      </border>
    </ndxf>
  </rcc>
  <rcc rId="1743" sId="3" odxf="1" s="1" dxf="1" numFmtId="34">
    <nc r="L148">
      <v>700</v>
    </nc>
    <odxf>
      <numFmt numFmtId="4" formatCode="#,##0.00"/>
      <fill>
        <patternFill patternType="solid">
          <fgColor indexed="64"/>
          <bgColor theme="0"/>
        </patternFill>
      </fill>
    </odxf>
    <ndxf>
      <font>
        <sz val="11"/>
        <color theme="1"/>
        <name val="Arial"/>
        <scheme val="none"/>
      </font>
      <numFmt numFmtId="164" formatCode="_(* #,##0.00_);_(* \(#,##0.00\);_(* &quot;-&quot;??_);_(@_)"/>
      <alignment wrapText="1" readingOrder="0"/>
      <border outline="0">
        <left style="thin">
          <color indexed="64"/>
        </left>
        <right style="thin">
          <color indexed="64"/>
        </right>
        <top style="thin">
          <color indexed="64"/>
        </top>
        <bottom style="thin">
          <color indexed="64"/>
        </bottom>
      </border>
    </ndxf>
  </rcc>
  <rcc rId="1744" sId="3" odxf="1" s="1" dxf="1" numFmtId="34">
    <nc r="K149">
      <v>500</v>
    </nc>
    <odxf>
      <numFmt numFmtId="4" formatCode="#,##0.00"/>
      <fill>
        <patternFill patternType="solid">
          <fgColor indexed="64"/>
          <bgColor theme="0"/>
        </patternFill>
      </fill>
    </odxf>
    <ndxf>
      <font>
        <sz val="11"/>
        <color theme="1"/>
        <name val="Arial"/>
        <scheme val="none"/>
      </font>
      <numFmt numFmtId="164" formatCode="_(* #,##0.00_);_(* \(#,##0.00\);_(* &quot;-&quot;??_);_(@_)"/>
      <alignment wrapText="1" readingOrder="0"/>
      <border outline="0">
        <left style="thin">
          <color indexed="64"/>
        </left>
        <right style="thin">
          <color indexed="64"/>
        </right>
        <top style="thin">
          <color indexed="64"/>
        </top>
        <bottom style="thin">
          <color indexed="64"/>
        </bottom>
      </border>
    </ndxf>
  </rcc>
  <rcc rId="1745" sId="3" odxf="1" s="1" dxf="1" numFmtId="34">
    <nc r="L149">
      <v>500</v>
    </nc>
    <odxf>
      <numFmt numFmtId="4" formatCode="#,##0.00"/>
      <fill>
        <patternFill patternType="solid">
          <fgColor indexed="64"/>
          <bgColor theme="0"/>
        </patternFill>
      </fill>
    </odxf>
    <ndxf>
      <font>
        <sz val="11"/>
        <color theme="1"/>
        <name val="Arial"/>
        <scheme val="none"/>
      </font>
      <numFmt numFmtId="164" formatCode="_(* #,##0.00_);_(* \(#,##0.00\);_(* &quot;-&quot;??_);_(@_)"/>
      <alignment wrapText="1" readingOrder="0"/>
      <border outline="0">
        <left style="thin">
          <color indexed="64"/>
        </left>
        <right style="thin">
          <color indexed="64"/>
        </right>
        <top style="thin">
          <color indexed="64"/>
        </top>
        <bottom style="thin">
          <color indexed="64"/>
        </bottom>
      </border>
    </ndxf>
  </rcc>
  <rfmt sheetId="3" sqref="F150" start="0" length="0">
    <dxf>
      <numFmt numFmtId="164" formatCode="_(* #,##0.00_);_(* \(#,##0.00\);_(* &quot;-&quot;??_);_(@_)"/>
      <border outline="0">
        <left style="thin">
          <color indexed="64"/>
        </left>
        <right style="thin">
          <color indexed="64"/>
        </right>
        <top style="thin">
          <color indexed="64"/>
        </top>
        <bottom style="thin">
          <color indexed="64"/>
        </bottom>
      </border>
    </dxf>
  </rfmt>
  <rfmt sheetId="3" sqref="G150" start="0" length="0">
    <dxf>
      <numFmt numFmtId="164" formatCode="_(* #,##0.00_);_(* \(#,##0.00\);_(* &quot;-&quot;??_);_(@_)"/>
      <border outline="0">
        <left style="thin">
          <color indexed="64"/>
        </left>
        <right style="thin">
          <color indexed="64"/>
        </right>
        <top style="thin">
          <color indexed="64"/>
        </top>
        <bottom style="thin">
          <color indexed="64"/>
        </bottom>
      </border>
    </dxf>
  </rfmt>
  <rfmt sheetId="3" sqref="F151" start="0" length="0">
    <dxf>
      <numFmt numFmtId="164" formatCode="_(* #,##0.00_);_(* \(#,##0.00\);_(* &quot;-&quot;??_);_(@_)"/>
      <border outline="0">
        <left style="thin">
          <color indexed="64"/>
        </left>
        <right style="thin">
          <color indexed="64"/>
        </right>
        <top style="thin">
          <color indexed="64"/>
        </top>
        <bottom style="thin">
          <color indexed="64"/>
        </bottom>
      </border>
    </dxf>
  </rfmt>
  <rfmt sheetId="3" sqref="G151" start="0" length="0">
    <dxf>
      <numFmt numFmtId="164" formatCode="_(* #,##0.00_);_(* \(#,##0.00\);_(* &quot;-&quot;??_);_(@_)"/>
      <border outline="0">
        <left style="thin">
          <color indexed="64"/>
        </left>
        <right style="thin">
          <color indexed="64"/>
        </right>
        <top style="thin">
          <color indexed="64"/>
        </top>
        <bottom style="thin">
          <color indexed="64"/>
        </bottom>
      </border>
    </dxf>
  </rfmt>
  <rfmt sheetId="3" sqref="F152" start="0" length="0">
    <dxf>
      <numFmt numFmtId="164" formatCode="_(* #,##0.00_);_(* \(#,##0.00\);_(* &quot;-&quot;??_);_(@_)"/>
      <border outline="0">
        <left style="thin">
          <color indexed="64"/>
        </left>
        <right style="thin">
          <color indexed="64"/>
        </right>
        <top style="thin">
          <color indexed="64"/>
        </top>
        <bottom style="thin">
          <color indexed="64"/>
        </bottom>
      </border>
    </dxf>
  </rfmt>
  <rfmt sheetId="3" sqref="G152" start="0" length="0">
    <dxf>
      <numFmt numFmtId="164" formatCode="_(* #,##0.00_);_(* \(#,##0.00\);_(* &quot;-&quot;??_);_(@_)"/>
      <border outline="0">
        <left style="thin">
          <color indexed="64"/>
        </left>
        <right style="thin">
          <color indexed="64"/>
        </right>
        <top style="thin">
          <color indexed="64"/>
        </top>
        <bottom style="thin">
          <color indexed="64"/>
        </bottom>
      </border>
    </dxf>
  </rfmt>
  <rfmt sheetId="3" sqref="F153" start="0" length="0">
    <dxf>
      <numFmt numFmtId="164" formatCode="_(* #,##0.00_);_(* \(#,##0.00\);_(* &quot;-&quot;??_);_(@_)"/>
      <border outline="0">
        <left style="thin">
          <color indexed="64"/>
        </left>
        <right style="thin">
          <color indexed="64"/>
        </right>
        <top style="thin">
          <color indexed="64"/>
        </top>
        <bottom style="thin">
          <color indexed="64"/>
        </bottom>
      </border>
    </dxf>
  </rfmt>
  <rfmt sheetId="3" sqref="G153" start="0" length="0">
    <dxf>
      <numFmt numFmtId="164" formatCode="_(* #,##0.00_);_(* \(#,##0.00\);_(* &quot;-&quot;??_);_(@_)"/>
      <border outline="0">
        <left style="thin">
          <color indexed="64"/>
        </left>
        <right style="thin">
          <color indexed="64"/>
        </right>
        <top style="thin">
          <color indexed="64"/>
        </top>
        <bottom style="thin">
          <color indexed="64"/>
        </bottom>
      </border>
    </dxf>
  </rfmt>
  <rfmt sheetId="3" sqref="F154" start="0" length="0">
    <dxf>
      <numFmt numFmtId="164" formatCode="_(* #,##0.00_);_(* \(#,##0.00\);_(* &quot;-&quot;??_);_(@_)"/>
      <border outline="0">
        <left style="thin">
          <color indexed="64"/>
        </left>
        <right style="thin">
          <color indexed="64"/>
        </right>
        <top style="thin">
          <color indexed="64"/>
        </top>
        <bottom style="thin">
          <color indexed="64"/>
        </bottom>
      </border>
    </dxf>
  </rfmt>
  <rfmt sheetId="3" sqref="G154" start="0" length="0">
    <dxf>
      <numFmt numFmtId="164" formatCode="_(* #,##0.00_);_(* \(#,##0.00\);_(* &quot;-&quot;??_);_(@_)"/>
      <border outline="0">
        <left style="thin">
          <color indexed="64"/>
        </left>
        <right style="thin">
          <color indexed="64"/>
        </right>
        <top style="thin">
          <color indexed="64"/>
        </top>
        <bottom style="thin">
          <color indexed="64"/>
        </bottom>
      </border>
    </dxf>
  </rfmt>
  <rfmt sheetId="3" sqref="F155" start="0" length="0">
    <dxf>
      <numFmt numFmtId="164" formatCode="_(* #,##0.00_);_(* \(#,##0.00\);_(* &quot;-&quot;??_);_(@_)"/>
      <border outline="0">
        <left style="thin">
          <color indexed="64"/>
        </left>
        <right style="thin">
          <color indexed="64"/>
        </right>
        <top style="thin">
          <color indexed="64"/>
        </top>
        <bottom style="thin">
          <color indexed="64"/>
        </bottom>
      </border>
    </dxf>
  </rfmt>
  <rfmt sheetId="3" sqref="G155" start="0" length="0">
    <dxf>
      <numFmt numFmtId="164" formatCode="_(* #,##0.00_);_(* \(#,##0.00\);_(* &quot;-&quot;??_);_(@_)"/>
      <border outline="0">
        <left style="thin">
          <color indexed="64"/>
        </left>
        <right style="thin">
          <color indexed="64"/>
        </right>
        <top style="thin">
          <color indexed="64"/>
        </top>
        <bottom style="thin">
          <color indexed="64"/>
        </bottom>
      </border>
    </dxf>
  </rfmt>
  <rfmt sheetId="3" sqref="F156" start="0" length="0">
    <dxf>
      <numFmt numFmtId="164" formatCode="_(* #,##0.00_);_(* \(#,##0.00\);_(* &quot;-&quot;??_);_(@_)"/>
      <border outline="0">
        <left style="thin">
          <color indexed="64"/>
        </left>
        <right style="thin">
          <color indexed="64"/>
        </right>
        <top style="thin">
          <color indexed="64"/>
        </top>
        <bottom style="thin">
          <color indexed="64"/>
        </bottom>
      </border>
    </dxf>
  </rfmt>
  <rfmt sheetId="3" sqref="G156" start="0" length="0">
    <dxf>
      <numFmt numFmtId="164" formatCode="_(* #,##0.00_);_(* \(#,##0.00\);_(* &quot;-&quot;??_);_(@_)"/>
      <border outline="0">
        <left style="thin">
          <color indexed="64"/>
        </left>
        <right style="thin">
          <color indexed="64"/>
        </right>
        <top style="thin">
          <color indexed="64"/>
        </top>
        <bottom style="thin">
          <color indexed="64"/>
        </bottom>
      </border>
    </dxf>
  </rfmt>
  <rfmt sheetId="3" sqref="F157" start="0" length="0">
    <dxf>
      <numFmt numFmtId="164" formatCode="_(* #,##0.00_);_(* \(#,##0.00\);_(* &quot;-&quot;??_);_(@_)"/>
      <border outline="0">
        <left style="thin">
          <color indexed="64"/>
        </left>
        <right style="thin">
          <color indexed="64"/>
        </right>
        <top style="thin">
          <color indexed="64"/>
        </top>
        <bottom style="thin">
          <color indexed="64"/>
        </bottom>
      </border>
    </dxf>
  </rfmt>
  <rfmt sheetId="3" sqref="G157" start="0" length="0">
    <dxf>
      <numFmt numFmtId="164" formatCode="_(* #,##0.00_);_(* \(#,##0.00\);_(* &quot;-&quot;??_);_(@_)"/>
      <border outline="0">
        <left style="thin">
          <color indexed="64"/>
        </left>
        <right style="thin">
          <color indexed="64"/>
        </right>
        <top style="thin">
          <color indexed="64"/>
        </top>
        <bottom style="thin">
          <color indexed="64"/>
        </bottom>
      </border>
    </dxf>
  </rfmt>
  <rfmt sheetId="3" sqref="F158" start="0" length="0">
    <dxf>
      <numFmt numFmtId="164" formatCode="_(* #,##0.00_);_(* \(#,##0.00\);_(* &quot;-&quot;??_);_(@_)"/>
      <border outline="0">
        <left style="thin">
          <color indexed="64"/>
        </left>
        <right style="thin">
          <color indexed="64"/>
        </right>
        <top style="thin">
          <color indexed="64"/>
        </top>
        <bottom style="thin">
          <color indexed="64"/>
        </bottom>
      </border>
    </dxf>
  </rfmt>
  <rfmt sheetId="3" sqref="G158" start="0" length="0">
    <dxf>
      <numFmt numFmtId="164" formatCode="_(* #,##0.00_);_(* \(#,##0.00\);_(* &quot;-&quot;??_);_(@_)"/>
      <border outline="0">
        <left style="thin">
          <color indexed="64"/>
        </left>
        <right style="thin">
          <color indexed="64"/>
        </right>
        <top style="thin">
          <color indexed="64"/>
        </top>
        <bottom style="thin">
          <color indexed="64"/>
        </bottom>
      </border>
    </dxf>
  </rfmt>
  <rfmt sheetId="3" sqref="F159" start="0" length="0">
    <dxf>
      <numFmt numFmtId="164" formatCode="_(* #,##0.00_);_(* \(#,##0.00\);_(* &quot;-&quot;??_);_(@_)"/>
      <border outline="0">
        <left style="thin">
          <color indexed="64"/>
        </left>
        <right style="thin">
          <color indexed="64"/>
        </right>
        <top style="thin">
          <color indexed="64"/>
        </top>
        <bottom style="thin">
          <color indexed="64"/>
        </bottom>
      </border>
    </dxf>
  </rfmt>
  <rfmt sheetId="3" sqref="G159" start="0" length="0">
    <dxf>
      <numFmt numFmtId="164" formatCode="_(* #,##0.00_);_(* \(#,##0.00\);_(* &quot;-&quot;??_);_(@_)"/>
      <border outline="0">
        <left style="thin">
          <color indexed="64"/>
        </left>
        <right style="thin">
          <color indexed="64"/>
        </right>
        <top style="thin">
          <color indexed="64"/>
        </top>
        <bottom style="thin">
          <color indexed="64"/>
        </bottom>
      </border>
    </dxf>
  </rfmt>
  <rfmt sheetId="3" sqref="F160" start="0" length="0">
    <dxf>
      <numFmt numFmtId="164" formatCode="_(* #,##0.00_);_(* \(#,##0.00\);_(* &quot;-&quot;??_);_(@_)"/>
      <border outline="0">
        <left style="thin">
          <color indexed="64"/>
        </left>
        <right style="thin">
          <color indexed="64"/>
        </right>
        <top style="thin">
          <color indexed="64"/>
        </top>
        <bottom style="thin">
          <color indexed="64"/>
        </bottom>
      </border>
    </dxf>
  </rfmt>
  <rfmt sheetId="3" sqref="G160" start="0" length="0">
    <dxf>
      <numFmt numFmtId="164" formatCode="_(* #,##0.00_);_(* \(#,##0.00\);_(* &quot;-&quot;??_);_(@_)"/>
      <border outline="0">
        <left style="thin">
          <color indexed="64"/>
        </left>
        <right style="thin">
          <color indexed="64"/>
        </right>
        <top style="thin">
          <color indexed="64"/>
        </top>
        <bottom style="thin">
          <color indexed="64"/>
        </bottom>
      </border>
    </dxf>
  </rfmt>
  <rcc rId="1746" sId="3" odxf="1" s="1" dxf="1" numFmtId="34">
    <nc r="K161">
      <v>1900</v>
    </nc>
    <odxf>
      <numFmt numFmtId="4" formatCode="#,##0.00"/>
      <fill>
        <patternFill patternType="solid">
          <fgColor indexed="64"/>
          <bgColor theme="0"/>
        </patternFill>
      </fill>
    </odxf>
    <ndxf>
      <font>
        <sz val="11"/>
        <color theme="1"/>
        <name val="Arial"/>
        <scheme val="none"/>
      </font>
      <numFmt numFmtId="164" formatCode="_(* #,##0.00_);_(* \(#,##0.00\);_(* &quot;-&quot;??_);_(@_)"/>
      <border outline="0">
        <left style="thin">
          <color indexed="64"/>
        </left>
        <top style="thin">
          <color indexed="64"/>
        </top>
        <bottom style="thin">
          <color indexed="64"/>
        </bottom>
      </border>
    </ndxf>
  </rcc>
  <rcc rId="1747" sId="3" odxf="1" s="1" dxf="1" numFmtId="34">
    <nc r="L161">
      <v>1900</v>
    </nc>
    <odxf>
      <numFmt numFmtId="4" formatCode="#,##0.00"/>
      <fill>
        <patternFill patternType="solid">
          <fgColor indexed="64"/>
          <bgColor theme="0"/>
        </patternFill>
      </fill>
    </odxf>
    <ndxf>
      <font>
        <sz val="11"/>
        <color theme="1"/>
        <name val="Arial"/>
        <scheme val="none"/>
      </font>
      <numFmt numFmtId="164" formatCode="_(* #,##0.00_);_(* \(#,##0.00\);_(* &quot;-&quot;??_);_(@_)"/>
      <border outline="0">
        <left style="thin">
          <color indexed="64"/>
        </left>
        <top style="thin">
          <color indexed="64"/>
        </top>
        <bottom style="thin">
          <color indexed="64"/>
        </bottom>
      </border>
    </ndxf>
  </rcc>
  <rcc rId="1748" sId="3" odxf="1" s="1" dxf="1" numFmtId="34">
    <nc r="K162">
      <v>700</v>
    </nc>
    <odxf>
      <numFmt numFmtId="4" formatCode="#,##0.00"/>
      <fill>
        <patternFill patternType="solid">
          <fgColor indexed="64"/>
          <bgColor theme="0"/>
        </patternFill>
      </fill>
    </odxf>
    <ndxf>
      <font>
        <sz val="11"/>
        <color theme="1"/>
        <name val="Arial"/>
        <scheme val="none"/>
      </font>
      <numFmt numFmtId="164" formatCode="_(* #,##0.00_);_(* \(#,##0.00\);_(* &quot;-&quot;??_);_(@_)"/>
      <border outline="0">
        <left style="thin">
          <color indexed="64"/>
        </left>
        <top style="thin">
          <color indexed="64"/>
        </top>
        <bottom style="thin">
          <color indexed="64"/>
        </bottom>
      </border>
    </ndxf>
  </rcc>
  <rcc rId="1749" sId="3" odxf="1" s="1" dxf="1" numFmtId="34">
    <nc r="L162">
      <v>700</v>
    </nc>
    <odxf>
      <numFmt numFmtId="4" formatCode="#,##0.00"/>
      <fill>
        <patternFill patternType="solid">
          <fgColor indexed="64"/>
          <bgColor theme="0"/>
        </patternFill>
      </fill>
    </odxf>
    <ndxf>
      <font>
        <sz val="11"/>
        <color theme="1"/>
        <name val="Arial"/>
        <scheme val="none"/>
      </font>
      <numFmt numFmtId="164" formatCode="_(* #,##0.00_);_(* \(#,##0.00\);_(* &quot;-&quot;??_);_(@_)"/>
      <border outline="0">
        <left style="thin">
          <color indexed="64"/>
        </left>
        <top style="thin">
          <color indexed="64"/>
        </top>
        <bottom style="thin">
          <color indexed="64"/>
        </bottom>
      </border>
    </ndxf>
  </rcc>
  <rfmt sheetId="3" sqref="F163" start="0" length="0">
    <dxf>
      <numFmt numFmtId="164" formatCode="_(* #,##0.00_);_(* \(#,##0.00\);_(* &quot;-&quot;??_);_(@_)"/>
      <border outline="0">
        <left style="thin">
          <color indexed="64"/>
        </left>
        <right style="thin">
          <color indexed="64"/>
        </right>
        <top style="thin">
          <color indexed="64"/>
        </top>
        <bottom style="thin">
          <color indexed="64"/>
        </bottom>
      </border>
    </dxf>
  </rfmt>
  <rfmt sheetId="3" sqref="G163" start="0" length="0">
    <dxf>
      <numFmt numFmtId="164" formatCode="_(* #,##0.00_);_(* \(#,##0.00\);_(* &quot;-&quot;??_);_(@_)"/>
      <border outline="0">
        <left style="thin">
          <color indexed="64"/>
        </left>
        <right style="thin">
          <color indexed="64"/>
        </right>
        <top style="thin">
          <color indexed="64"/>
        </top>
        <bottom style="thin">
          <color indexed="64"/>
        </bottom>
      </border>
    </dxf>
  </rfmt>
  <rfmt sheetId="3" sqref="F164" start="0" length="0">
    <dxf>
      <numFmt numFmtId="164" formatCode="_(* #,##0.00_);_(* \(#,##0.00\);_(* &quot;-&quot;??_);_(@_)"/>
      <border outline="0">
        <left style="thin">
          <color indexed="64"/>
        </left>
        <right style="thin">
          <color indexed="64"/>
        </right>
        <top style="thin">
          <color indexed="64"/>
        </top>
        <bottom style="thin">
          <color indexed="64"/>
        </bottom>
      </border>
    </dxf>
  </rfmt>
  <rfmt sheetId="3" sqref="G164" start="0" length="0">
    <dxf>
      <numFmt numFmtId="164" formatCode="_(* #,##0.00_);_(* \(#,##0.00\);_(* &quot;-&quot;??_);_(@_)"/>
      <border outline="0">
        <left style="thin">
          <color indexed="64"/>
        </left>
        <right style="thin">
          <color indexed="64"/>
        </right>
        <top style="thin">
          <color indexed="64"/>
        </top>
        <bottom style="thin">
          <color indexed="64"/>
        </bottom>
      </border>
    </dxf>
  </rfmt>
  <rfmt sheetId="3" sqref="F165" start="0" length="0">
    <dxf>
      <numFmt numFmtId="164" formatCode="_(* #,##0.00_);_(* \(#,##0.00\);_(* &quot;-&quot;??_);_(@_)"/>
      <border outline="0">
        <left style="thin">
          <color indexed="64"/>
        </left>
        <right style="thin">
          <color indexed="64"/>
        </right>
        <top style="thin">
          <color indexed="64"/>
        </top>
        <bottom style="thin">
          <color indexed="64"/>
        </bottom>
      </border>
    </dxf>
  </rfmt>
  <rfmt sheetId="3" sqref="G165" start="0" length="0">
    <dxf>
      <numFmt numFmtId="164" formatCode="_(* #,##0.00_);_(* \(#,##0.00\);_(* &quot;-&quot;??_);_(@_)"/>
      <border outline="0">
        <left style="thin">
          <color indexed="64"/>
        </left>
        <right style="thin">
          <color indexed="64"/>
        </right>
        <top style="thin">
          <color indexed="64"/>
        </top>
        <bottom style="thin">
          <color indexed="64"/>
        </bottom>
      </border>
    </dxf>
  </rfmt>
  <rcc rId="1750" sId="3" odxf="1" dxf="1">
    <nc r="K166" t="inlineStr">
      <is>
        <t>2018/2019</t>
      </is>
    </nc>
    <odxf>
      <font>
        <b val="0"/>
        <sz val="11"/>
        <color theme="1"/>
        <name val="Calibri"/>
        <scheme val="minor"/>
      </font>
      <numFmt numFmtId="4" formatCode="#,##0.00"/>
      <fill>
        <patternFill patternType="none">
          <bgColor indexed="65"/>
        </patternFill>
      </fill>
      <border outline="0">
        <left/>
        <right/>
        <top/>
        <bottom/>
      </border>
    </odxf>
    <ndxf>
      <font>
        <b/>
        <sz val="12"/>
        <color theme="1"/>
        <name val="Arial"/>
        <scheme val="none"/>
      </font>
      <numFmt numFmtId="164" formatCode="_(* #,##0.00_);_(* \(#,##0.00\);_(* &quot;-&quot;??_);_(@_)"/>
      <fill>
        <patternFill patternType="solid">
          <bgColor theme="5"/>
        </patternFill>
      </fill>
      <border outline="0">
        <left style="thin">
          <color indexed="64"/>
        </left>
        <right style="thin">
          <color indexed="64"/>
        </right>
        <top style="thin">
          <color indexed="64"/>
        </top>
        <bottom style="thin">
          <color indexed="64"/>
        </bottom>
      </border>
    </ndxf>
  </rcc>
  <rcc rId="1751" sId="3" odxf="1" dxf="1">
    <nc r="L166" t="inlineStr">
      <is>
        <t>2018/2019</t>
      </is>
    </nc>
    <odxf>
      <font>
        <b val="0"/>
        <sz val="11"/>
        <color theme="1"/>
        <name val="Calibri"/>
        <scheme val="minor"/>
      </font>
      <numFmt numFmtId="4" formatCode="#,##0.00"/>
      <fill>
        <patternFill patternType="none">
          <bgColor indexed="65"/>
        </patternFill>
      </fill>
      <border outline="0">
        <left/>
        <right/>
        <top/>
        <bottom/>
      </border>
    </odxf>
    <ndxf>
      <font>
        <b/>
        <sz val="12"/>
        <color theme="1"/>
        <name val="Arial"/>
        <scheme val="none"/>
      </font>
      <numFmt numFmtId="164" formatCode="_(* #,##0.00_);_(* \(#,##0.00\);_(* &quot;-&quot;??_);_(@_)"/>
      <fill>
        <patternFill patternType="solid">
          <bgColor theme="5"/>
        </patternFill>
      </fill>
      <border outline="0">
        <left style="thin">
          <color indexed="64"/>
        </left>
        <right style="thin">
          <color indexed="64"/>
        </right>
        <top style="thin">
          <color indexed="64"/>
        </top>
        <bottom style="thin">
          <color indexed="64"/>
        </bottom>
      </border>
    </ndxf>
  </rcc>
  <rfmt sheetId="3" s="1" sqref="F167" start="0" length="0">
    <dxf>
      <numFmt numFmtId="164" formatCode="_(* #,##0.00_);_(* \(#,##0.00\);_(* &quot;-&quot;??_);_(@_)"/>
      <fill>
        <patternFill patternType="solid">
          <bgColor rgb="FFFFFF00"/>
        </patternFill>
      </fill>
      <border outline="0">
        <left style="thin">
          <color indexed="64"/>
        </left>
        <top style="thin">
          <color indexed="64"/>
        </top>
        <bottom style="thin">
          <color indexed="64"/>
        </bottom>
      </border>
    </dxf>
  </rfmt>
  <rfmt sheetId="3" s="1" sqref="G167" start="0" length="0">
    <dxf>
      <numFmt numFmtId="164" formatCode="_(* #,##0.00_);_(* \(#,##0.00\);_(* &quot;-&quot;??_);_(@_)"/>
      <fill>
        <patternFill patternType="solid">
          <bgColor rgb="FFFFFF00"/>
        </patternFill>
      </fill>
      <border outline="0">
        <left style="thin">
          <color indexed="64"/>
        </left>
        <top style="thin">
          <color indexed="64"/>
        </top>
        <bottom style="thin">
          <color indexed="64"/>
        </bottom>
      </border>
    </dxf>
  </rfmt>
  <rfmt sheetId="3" s="1" sqref="F168" start="0" length="0">
    <dxf>
      <numFmt numFmtId="164" formatCode="_(* #,##0.00_);_(* \(#,##0.00\);_(* &quot;-&quot;??_);_(@_)"/>
      <fill>
        <patternFill patternType="solid">
          <bgColor rgb="FFFFFF00"/>
        </patternFill>
      </fill>
      <border outline="0">
        <left style="thin">
          <color indexed="64"/>
        </left>
        <top style="thin">
          <color indexed="64"/>
        </top>
        <bottom style="thin">
          <color indexed="64"/>
        </bottom>
      </border>
    </dxf>
  </rfmt>
  <rfmt sheetId="3" s="1" sqref="G168" start="0" length="0">
    <dxf>
      <numFmt numFmtId="164" formatCode="_(* #,##0.00_);_(* \(#,##0.00\);_(* &quot;-&quot;??_);_(@_)"/>
      <fill>
        <patternFill patternType="solid">
          <bgColor rgb="FFFFFF00"/>
        </patternFill>
      </fill>
      <border outline="0">
        <left style="thin">
          <color indexed="64"/>
        </left>
        <top style="thin">
          <color indexed="64"/>
        </top>
        <bottom style="thin">
          <color indexed="64"/>
        </bottom>
      </border>
    </dxf>
  </rfmt>
  <rcc rId="1752" sId="3" odxf="1" s="1" dxf="1" numFmtId="34">
    <nc r="K169">
      <v>2500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53" sId="3" odxf="1" s="1" dxf="1" numFmtId="34">
    <nc r="L169">
      <v>2500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54" sId="3" odxf="1" s="1" dxf="1" numFmtId="34">
    <nc r="K170">
      <v>2500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55" sId="3" odxf="1" s="1" dxf="1" numFmtId="34">
    <nc r="L170">
      <v>2500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56" sId="3" odxf="1" s="1" dxf="1" numFmtId="34">
    <nc r="K171">
      <v>1100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57" sId="3" odxf="1" s="1" dxf="1" numFmtId="34">
    <nc r="L171">
      <v>1100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58" sId="3" odxf="1" s="1" dxf="1" numFmtId="34">
    <nc r="K172">
      <v>650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59" sId="3" odxf="1" s="1" dxf="1" numFmtId="34">
    <nc r="L172">
      <v>650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60" sId="3" odxf="1" s="1" dxf="1" numFmtId="34">
    <nc r="K173">
      <v>650</v>
    </nc>
    <odxf>
      <numFmt numFmtId="4" formatCode="#,##0.00"/>
    </odxf>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cc rId="1761" sId="3" odxf="1" s="1" dxf="1" numFmtId="34">
    <nc r="L173">
      <v>650</v>
    </nc>
    <odxf>
      <numFmt numFmtId="4" formatCode="#,##0.00"/>
    </odxf>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cc rId="1762" sId="3" odxf="1" s="1" dxf="1" numFmtId="34">
    <nc r="K174">
      <v>12000</v>
    </nc>
    <odxf>
      <numFmt numFmtId="4" formatCode="#,##0.00"/>
    </odxf>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cc rId="1763" sId="3" odxf="1" s="1" dxf="1" numFmtId="34">
    <nc r="L174">
      <v>12000</v>
    </nc>
    <odxf>
      <numFmt numFmtId="4" formatCode="#,##0.00"/>
    </odxf>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cc rId="1764" sId="3" odxf="1" s="1" dxf="1" numFmtId="34">
    <nc r="K175">
      <v>12000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65" sId="3" odxf="1" s="1" dxf="1" numFmtId="34">
    <nc r="L175">
      <v>12000</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66" sId="3" odxf="1" s="1" dxf="1" numFmtId="34">
    <nc r="K176">
      <v>593.79999999999995</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67" sId="3" odxf="1" s="1" dxf="1" numFmtId="34">
    <nc r="L176">
      <v>593.79999999999995</v>
    </nc>
    <odxf>
      <numFmt numFmtId="4" formatCode="#,##0.00"/>
      <fill>
        <patternFill patternType="solid">
          <fgColor indexed="64"/>
          <bgColor theme="0"/>
        </patternFill>
      </fill>
    </odxf>
    <ndxf>
      <font>
        <sz val="12"/>
        <color theme="1"/>
        <name val="Arial"/>
        <scheme val="none"/>
      </font>
      <numFmt numFmtId="164" formatCode="_(* #,##0.00_);_(* \(#,##0.00\);_(* &quot;-&quot;??_);_(@_)"/>
      <border outline="0">
        <left style="thin">
          <color indexed="64"/>
        </left>
        <top style="thin">
          <color indexed="64"/>
        </top>
        <bottom style="thin">
          <color indexed="64"/>
        </bottom>
      </border>
    </ndxf>
  </rcc>
  <rcc rId="1768" sId="3" odxf="1" s="1" dxf="1" numFmtId="34">
    <nc r="K177">
      <v>600</v>
    </nc>
    <odxf>
      <numFmt numFmtId="4" formatCode="#,##0.00"/>
    </odxf>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cc rId="1769" sId="3" odxf="1" s="1" dxf="1" numFmtId="34">
    <nc r="L177">
      <v>600</v>
    </nc>
    <odxf>
      <numFmt numFmtId="4" formatCode="#,##0.00"/>
    </odxf>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cc rId="1770" sId="3" odxf="1" s="1" dxf="1" numFmtId="34">
    <nc r="K178">
      <v>90</v>
    </nc>
    <odxf>
      <numFmt numFmtId="4" formatCode="#,##0.00"/>
      <fill>
        <patternFill patternType="solid">
          <fgColor indexed="64"/>
          <bgColor theme="0"/>
        </patternFill>
      </fill>
    </odxf>
    <ndxf>
      <font>
        <sz val="11"/>
        <color theme="1"/>
        <name val="Arial"/>
        <scheme val="none"/>
      </font>
      <numFmt numFmtId="164" formatCode="_(* #,##0.00_);_(* \(#,##0.00\);_(* &quot;-&quot;??_);_(@_)"/>
      <border outline="0">
        <left style="thin">
          <color indexed="64"/>
        </left>
        <top style="thin">
          <color indexed="64"/>
        </top>
        <bottom style="thin">
          <color indexed="64"/>
        </bottom>
      </border>
    </ndxf>
  </rcc>
  <rcc rId="1771" sId="3" odxf="1" s="1" dxf="1" numFmtId="34">
    <nc r="L178">
      <v>90</v>
    </nc>
    <odxf>
      <numFmt numFmtId="4" formatCode="#,##0.00"/>
      <fill>
        <patternFill patternType="solid">
          <fgColor indexed="64"/>
          <bgColor theme="0"/>
        </patternFill>
      </fill>
    </odxf>
    <ndxf>
      <font>
        <sz val="11"/>
        <color theme="1"/>
        <name val="Arial"/>
        <scheme val="none"/>
      </font>
      <numFmt numFmtId="164" formatCode="_(* #,##0.00_);_(* \(#,##0.00\);_(* &quot;-&quot;??_);_(@_)"/>
      <border outline="0">
        <left style="thin">
          <color indexed="64"/>
        </left>
        <top style="thin">
          <color indexed="64"/>
        </top>
        <bottom style="thin">
          <color indexed="64"/>
        </bottom>
      </border>
    </ndxf>
  </rcc>
  <rcc rId="1772" sId="3" odxf="1" s="1" dxf="1" numFmtId="34">
    <nc r="K179">
      <v>210</v>
    </nc>
    <odxf>
      <numFmt numFmtId="4" formatCode="#,##0.00"/>
      <fill>
        <patternFill patternType="solid">
          <fgColor indexed="64"/>
          <bgColor theme="0"/>
        </patternFill>
      </fill>
    </odxf>
    <ndxf>
      <font>
        <sz val="11"/>
        <color theme="1"/>
        <name val="Arial"/>
        <scheme val="none"/>
      </font>
      <numFmt numFmtId="164" formatCode="_(* #,##0.00_);_(* \(#,##0.00\);_(* &quot;-&quot;??_);_(@_)"/>
      <border outline="0">
        <left style="thin">
          <color indexed="64"/>
        </left>
        <top style="thin">
          <color indexed="64"/>
        </top>
        <bottom style="thin">
          <color indexed="64"/>
        </bottom>
      </border>
    </ndxf>
  </rcc>
  <rcc rId="1773" sId="3" odxf="1" s="1" dxf="1" numFmtId="34">
    <nc r="L179">
      <v>210</v>
    </nc>
    <odxf>
      <numFmt numFmtId="4" formatCode="#,##0.00"/>
      <fill>
        <patternFill patternType="solid">
          <fgColor indexed="64"/>
          <bgColor theme="0"/>
        </patternFill>
      </fill>
    </odxf>
    <ndxf>
      <font>
        <sz val="11"/>
        <color theme="1"/>
        <name val="Arial"/>
        <scheme val="none"/>
      </font>
      <numFmt numFmtId="164" formatCode="_(* #,##0.00_);_(* \(#,##0.00\);_(* &quot;-&quot;??_);_(@_)"/>
      <border outline="0">
        <left style="thin">
          <color indexed="64"/>
        </left>
        <top style="thin">
          <color indexed="64"/>
        </top>
        <bottom style="thin">
          <color indexed="64"/>
        </bottom>
      </border>
    </ndxf>
  </rcc>
  <rfmt sheetId="3" sqref="K3:K179" start="0" length="0">
    <dxf>
      <border>
        <left style="thin">
          <color indexed="64"/>
        </left>
      </border>
    </dxf>
  </rfmt>
  <rfmt sheetId="3" sqref="L3:L179" start="0" length="0">
    <dxf>
      <border>
        <right style="thin">
          <color indexed="64"/>
        </right>
      </border>
    </dxf>
  </rfmt>
  <rcc rId="1774" sId="3" odxf="1" dxf="1">
    <nc r="K20" t="inlineStr">
      <is>
        <t>2019/2020</t>
      </is>
    </nc>
    <odxf>
      <font>
        <b val="0"/>
        <sz val="12"/>
        <name val="Arial"/>
        <scheme val="none"/>
      </font>
      <fill>
        <patternFill>
          <bgColor theme="0"/>
        </patternFill>
      </fill>
    </odxf>
    <ndxf>
      <font>
        <b/>
        <sz val="14"/>
        <name val="Arial"/>
        <scheme val="minor"/>
      </font>
      <fill>
        <patternFill>
          <bgColor theme="5"/>
        </patternFill>
      </fill>
    </ndxf>
  </rcc>
  <rcc rId="1775" sId="3" odxf="1" dxf="1">
    <nc r="L20" t="inlineStr">
      <is>
        <t>2020/2021</t>
      </is>
    </nc>
    <odxf>
      <font>
        <b val="0"/>
        <sz val="12"/>
        <name val="Arial"/>
        <scheme val="none"/>
      </font>
      <fill>
        <patternFill>
          <bgColor theme="0"/>
        </patternFill>
      </fill>
    </odxf>
    <ndxf>
      <font>
        <b/>
        <sz val="14"/>
        <name val="Arial"/>
        <scheme val="minor"/>
      </font>
      <fill>
        <patternFill>
          <bgColor theme="5"/>
        </patternFill>
      </fill>
    </ndxf>
  </rcc>
  <rcc rId="1776" sId="3" odxf="1" dxf="1">
    <nc r="K34" t="inlineStr">
      <is>
        <t>2019/2020</t>
      </is>
    </nc>
    <odxf>
      <font>
        <b val="0"/>
        <sz val="12"/>
        <name val="Arial"/>
        <scheme val="none"/>
      </font>
      <fill>
        <patternFill patternType="none">
          <bgColor indexed="65"/>
        </patternFill>
      </fill>
    </odxf>
    <ndxf>
      <font>
        <b/>
        <sz val="14"/>
        <name val="Arial"/>
        <scheme val="minor"/>
      </font>
      <fill>
        <patternFill patternType="solid">
          <bgColor theme="5"/>
        </patternFill>
      </fill>
    </ndxf>
  </rcc>
  <rcc rId="1777" sId="3" odxf="1" dxf="1">
    <nc r="L34" t="inlineStr">
      <is>
        <t>2020/2021</t>
      </is>
    </nc>
    <odxf>
      <font>
        <b val="0"/>
        <sz val="12"/>
        <name val="Arial"/>
        <scheme val="none"/>
      </font>
      <fill>
        <patternFill patternType="none">
          <bgColor indexed="65"/>
        </patternFill>
      </fill>
    </odxf>
    <ndxf>
      <font>
        <b/>
        <sz val="14"/>
        <name val="Arial"/>
        <scheme val="minor"/>
      </font>
      <fill>
        <patternFill patternType="solid">
          <bgColor theme="5"/>
        </patternFill>
      </fill>
    </ndxf>
  </rcc>
  <rcc rId="1778" sId="3" odxf="1" dxf="1">
    <nc r="K50" t="inlineStr">
      <is>
        <t>2019/2020</t>
      </is>
    </nc>
    <odxf>
      <font>
        <b val="0"/>
        <sz val="12"/>
        <name val="Arial"/>
        <scheme val="none"/>
      </font>
      <fill>
        <patternFill patternType="none">
          <bgColor indexed="65"/>
        </patternFill>
      </fill>
    </odxf>
    <ndxf>
      <font>
        <b/>
        <sz val="14"/>
        <name val="Arial"/>
        <scheme val="minor"/>
      </font>
      <fill>
        <patternFill patternType="solid">
          <bgColor theme="5"/>
        </patternFill>
      </fill>
    </ndxf>
  </rcc>
  <rcc rId="1779" sId="3" odxf="1" dxf="1">
    <nc r="L50" t="inlineStr">
      <is>
        <t>2020/2021</t>
      </is>
    </nc>
    <odxf>
      <font>
        <b val="0"/>
        <sz val="12"/>
        <name val="Arial"/>
        <scheme val="none"/>
      </font>
      <fill>
        <patternFill patternType="none">
          <bgColor indexed="65"/>
        </patternFill>
      </fill>
    </odxf>
    <ndxf>
      <font>
        <b/>
        <sz val="14"/>
        <name val="Arial"/>
        <scheme val="minor"/>
      </font>
      <fill>
        <patternFill patternType="solid">
          <bgColor theme="5"/>
        </patternFill>
      </fill>
    </ndxf>
  </rcc>
  <rcc rId="1780" sId="3" odxf="1" dxf="1">
    <nc r="K64" t="inlineStr">
      <is>
        <t>2019/2020</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cc rId="1781" sId="3" odxf="1" dxf="1">
    <nc r="L64" t="inlineStr">
      <is>
        <t>2020/2021</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cc rId="1782" sId="3" odxf="1" dxf="1">
    <nc r="K80" t="inlineStr">
      <is>
        <t>2019/2020</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cc rId="1783" sId="3" odxf="1" dxf="1">
    <nc r="L80" t="inlineStr">
      <is>
        <t>2020/2021</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cc rId="1784" sId="3" odxf="1" dxf="1">
    <nc r="K105" t="inlineStr">
      <is>
        <t>2019/2020</t>
      </is>
    </nc>
    <odxf>
      <font>
        <b val="0"/>
        <sz val="11"/>
        <color theme="1"/>
        <name val="Calibri"/>
        <scheme val="minor"/>
      </font>
      <fill>
        <patternFill>
          <bgColor theme="0"/>
        </patternFill>
      </fill>
    </odxf>
    <ndxf>
      <font>
        <b/>
        <sz val="14"/>
        <color theme="1"/>
        <name val="Calibri"/>
        <scheme val="minor"/>
      </font>
      <fill>
        <patternFill>
          <bgColor theme="5"/>
        </patternFill>
      </fill>
    </ndxf>
  </rcc>
  <rcc rId="1785" sId="3" odxf="1" dxf="1">
    <nc r="L105" t="inlineStr">
      <is>
        <t>2020/2021</t>
      </is>
    </nc>
    <odxf>
      <font>
        <b val="0"/>
        <sz val="11"/>
        <color theme="1"/>
        <name val="Calibri"/>
        <scheme val="minor"/>
      </font>
      <fill>
        <patternFill>
          <bgColor theme="0"/>
        </patternFill>
      </fill>
    </odxf>
    <ndxf>
      <font>
        <b/>
        <sz val="14"/>
        <color theme="1"/>
        <name val="Calibri"/>
        <scheme val="minor"/>
      </font>
      <fill>
        <patternFill>
          <bgColor theme="5"/>
        </patternFill>
      </fill>
    </ndxf>
  </rcc>
  <rcc rId="1786" sId="3" odxf="1" dxf="1">
    <nc r="K121" t="inlineStr">
      <is>
        <t>2019/2020</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cc rId="1787" sId="3" odxf="1" dxf="1">
    <nc r="L121" t="inlineStr">
      <is>
        <t>2020/2021</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cc rId="1788" sId="3" odxf="1" dxf="1">
    <nc r="K134" t="inlineStr">
      <is>
        <t>2019/2020</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cc rId="1789" sId="3" odxf="1" dxf="1">
    <nc r="L134" t="inlineStr">
      <is>
        <t>2020/2021</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cc rId="1790" sId="3" odxf="1" dxf="1">
    <nc r="K146" t="inlineStr">
      <is>
        <t>2019/2020</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cc rId="1791" sId="3" odxf="1" dxf="1">
    <nc r="L146" t="inlineStr">
      <is>
        <t>2020/2021</t>
      </is>
    </nc>
    <odxf>
      <font>
        <b val="0"/>
        <sz val="11"/>
        <color theme="1"/>
        <name val="Calibri"/>
        <scheme val="minor"/>
      </font>
      <fill>
        <patternFill patternType="none">
          <bgColor indexed="65"/>
        </patternFill>
      </fill>
    </odxf>
    <ndxf>
      <font>
        <b/>
        <sz val="14"/>
        <color theme="1"/>
        <name val="Calibri"/>
        <scheme val="minor"/>
      </font>
      <fill>
        <patternFill patternType="solid">
          <bgColor theme="5"/>
        </patternFill>
      </fill>
    </ndxf>
  </rcc>
  <rfmt sheetId="3" sqref="K4:L5">
    <dxf>
      <fill>
        <patternFill patternType="solid">
          <bgColor rgb="FFFFFF00"/>
        </patternFill>
      </fill>
    </dxf>
  </rfmt>
  <rfmt sheetId="3" sqref="K19:L19">
    <dxf>
      <fill>
        <patternFill>
          <bgColor rgb="FFFFFF00"/>
        </patternFill>
      </fill>
    </dxf>
  </rfmt>
  <rfmt sheetId="3" sqref="K33:L33">
    <dxf>
      <fill>
        <patternFill patternType="solid">
          <bgColor rgb="FFFFFF00"/>
        </patternFill>
      </fill>
    </dxf>
  </rfmt>
  <rfmt sheetId="3" sqref="H33:H34">
    <dxf>
      <fill>
        <patternFill>
          <bgColor rgb="FFFFFF00"/>
        </patternFill>
      </fill>
    </dxf>
  </rfmt>
  <rfmt sheetId="3" sqref="H49:L49">
    <dxf>
      <fill>
        <patternFill>
          <bgColor rgb="FFFFFF00"/>
        </patternFill>
      </fill>
    </dxf>
  </rfmt>
  <rfmt sheetId="3" sqref="K63:L63">
    <dxf>
      <fill>
        <patternFill patternType="solid">
          <bgColor rgb="FFFFFF00"/>
        </patternFill>
      </fill>
    </dxf>
  </rfmt>
  <rfmt sheetId="3" sqref="K79:L79">
    <dxf>
      <fill>
        <patternFill patternType="solid">
          <bgColor rgb="FFFFFF00"/>
        </patternFill>
      </fill>
    </dxf>
  </rfmt>
  <rfmt sheetId="3" sqref="K104:L104">
    <dxf>
      <fill>
        <patternFill>
          <bgColor rgb="FFFFFF00"/>
        </patternFill>
      </fill>
    </dxf>
  </rfmt>
  <rfmt sheetId="3" sqref="K120:L120">
    <dxf>
      <fill>
        <patternFill patternType="solid">
          <bgColor rgb="FFFFFF00"/>
        </patternFill>
      </fill>
    </dxf>
  </rfmt>
  <rfmt sheetId="3" sqref="K133:L133">
    <dxf>
      <fill>
        <patternFill patternType="solid">
          <bgColor rgb="FFFFFF00"/>
        </patternFill>
      </fill>
    </dxf>
  </rfmt>
  <rfmt sheetId="3" sqref="K145:L145">
    <dxf>
      <fill>
        <patternFill patternType="solid">
          <bgColor rgb="FFFFFF00"/>
        </patternFill>
      </fill>
    </dxf>
  </rfmt>
  <rfmt sheetId="3" sqref="H34">
    <dxf>
      <fill>
        <patternFill>
          <bgColor theme="6"/>
        </patternFill>
      </fill>
    </dxf>
  </rfmt>
  <rfmt sheetId="3" sqref="H34">
    <dxf>
      <fill>
        <patternFill>
          <bgColor theme="5"/>
        </patternFill>
      </fill>
    </dxf>
  </rfmt>
  <rfmt sheetId="3" sqref="H50">
    <dxf>
      <fill>
        <patternFill>
          <bgColor theme="5"/>
        </patternFill>
      </fill>
    </dxf>
  </rfmt>
  <rcc rId="1792" sId="3">
    <nc r="K107">
      <f>J107*5.4%+J107</f>
    </nc>
  </rcc>
  <rcc rId="1793" sId="3">
    <nc r="L107">
      <f>K107*5.5%+K107</f>
    </nc>
  </rcc>
  <rcc rId="1794" sId="3">
    <nc r="L108">
      <f>K108*5.5%+K108</f>
    </nc>
  </rcc>
  <rcc rId="1795" sId="3">
    <nc r="L109">
      <f>K109*5.5%+K109</f>
    </nc>
  </rcc>
  <rcc rId="1796" sId="3">
    <nc r="L110">
      <f>K110*5.5%+K110</f>
    </nc>
  </rcc>
  <rcc rId="1797" sId="3">
    <nc r="L111">
      <f>K111*5.5%+K111</f>
    </nc>
  </rcc>
  <rcc rId="1798" sId="3">
    <nc r="L112">
      <f>K112*5.5%+K112</f>
    </nc>
  </rcc>
  <rcc rId="1799" sId="3">
    <nc r="L113">
      <f>K113*5.5%+K113</f>
    </nc>
  </rcc>
  <rcc rId="1800" sId="3">
    <nc r="L114">
      <f>K114*5.5%+K114</f>
    </nc>
  </rcc>
  <rcc rId="1801" sId="3">
    <nc r="L115">
      <f>K115*5.5%+K115</f>
    </nc>
  </rcc>
  <rcc rId="1802" sId="3">
    <nc r="L116">
      <f>K116*5.5%+K116</f>
    </nc>
  </rcc>
  <rcc rId="1803" sId="3">
    <nc r="L117">
      <f>K117*5.5%+K117</f>
    </nc>
  </rcc>
  <rcc rId="1804" sId="3">
    <nc r="L122">
      <f>K122*5.5%+K122</f>
    </nc>
  </rcc>
  <rcc rId="1805" sId="3">
    <nc r="L123">
      <f>K123*5.5%+K123</f>
    </nc>
  </rcc>
  <rcc rId="1806" sId="3">
    <nc r="L124">
      <f>K124*5.5%+K124</f>
    </nc>
  </rcc>
  <rcc rId="1807" sId="3">
    <nc r="L125">
      <f>K125*5.5%+K125</f>
    </nc>
  </rcc>
  <rcc rId="1808" sId="3">
    <nc r="L126">
      <f>K126*5.5%+K126</f>
    </nc>
  </rcc>
  <rcc rId="1809" sId="3">
    <nc r="L127">
      <f>K127*5.5%+K127</f>
    </nc>
  </rcc>
  <rcc rId="1810" sId="3">
    <nc r="L128">
      <f>K128*5.5%+K128</f>
    </nc>
  </rcc>
  <rcc rId="1811" sId="3">
    <nc r="L129">
      <f>K129*5.5%+K129</f>
    </nc>
  </rcc>
  <rcc rId="1812" sId="3">
    <nc r="L130">
      <f>K130*5.5%+K130</f>
    </nc>
  </rcc>
  <rcc rId="1813" sId="3">
    <nc r="L131">
      <f>K131*5.5%+K131</f>
    </nc>
  </rcc>
  <rcc rId="1814" sId="3">
    <nc r="L135">
      <f>K135*5.5%+K135</f>
    </nc>
  </rcc>
  <rcc rId="1815" sId="3">
    <nc r="L136">
      <f>K136*5.5%+K136</f>
    </nc>
  </rcc>
  <rcc rId="1816" sId="3">
    <nc r="L137">
      <f>K137*5.5%+K137</f>
    </nc>
  </rcc>
  <rcc rId="1817" sId="3">
    <nc r="L138">
      <f>K138*5.5%+K138</f>
    </nc>
  </rcc>
  <rcc rId="1818" sId="3">
    <nc r="L139">
      <f>K139*5.5%+K139</f>
    </nc>
  </rcc>
  <rcc rId="1819" sId="3">
    <nc r="L140">
      <f>K140*5.5%+K140</f>
    </nc>
  </rcc>
  <rcc rId="1820" sId="3">
    <nc r="L141">
      <f>K141*5.5%+K141</f>
    </nc>
  </rcc>
  <rcc rId="1821" sId="3">
    <nc r="L142">
      <f>K142*5.5%+K142</f>
    </nc>
  </rcc>
  <rcc rId="1822" sId="3">
    <nc r="L143">
      <f>K143*5.5%+K143</f>
    </nc>
  </rcc>
  <rcc rId="1823" sId="3">
    <nc r="L6">
      <f>K6*5.5%+K6</f>
    </nc>
  </rcc>
  <rcc rId="1824" sId="3">
    <nc r="L7">
      <f>K7*5.5%+K7</f>
    </nc>
  </rcc>
  <rcc rId="1825" sId="3" odxf="1" dxf="1">
    <nc r="L8">
      <f>K8*5.5%+K8</f>
    </nc>
    <odxf>
      <fill>
        <patternFill patternType="none">
          <bgColor indexed="65"/>
        </patternFill>
      </fill>
    </odxf>
    <ndxf>
      <fill>
        <patternFill patternType="solid">
          <bgColor theme="0"/>
        </patternFill>
      </fill>
    </ndxf>
  </rcc>
  <rcc rId="1826" sId="3" odxf="1" dxf="1">
    <nc r="L9">
      <f>K9*5.5%+K9</f>
    </nc>
    <odxf>
      <fill>
        <patternFill patternType="none">
          <bgColor indexed="65"/>
        </patternFill>
      </fill>
    </odxf>
    <ndxf>
      <fill>
        <patternFill patternType="solid">
          <bgColor theme="0"/>
        </patternFill>
      </fill>
    </ndxf>
  </rcc>
  <rcc rId="1827" sId="3" odxf="1" dxf="1">
    <nc r="L10">
      <f>K10*5.5%+K10</f>
    </nc>
    <odxf>
      <fill>
        <patternFill patternType="none">
          <bgColor indexed="65"/>
        </patternFill>
      </fill>
    </odxf>
    <ndxf>
      <fill>
        <patternFill patternType="solid">
          <bgColor theme="0"/>
        </patternFill>
      </fill>
    </ndxf>
  </rcc>
  <rcc rId="1828" sId="3" odxf="1" dxf="1">
    <nc r="L11">
      <f>K11*5.5%+K11</f>
    </nc>
    <odxf>
      <fill>
        <patternFill patternType="none">
          <bgColor indexed="65"/>
        </patternFill>
      </fill>
    </odxf>
    <ndxf>
      <fill>
        <patternFill patternType="solid">
          <bgColor theme="0"/>
        </patternFill>
      </fill>
    </ndxf>
  </rcc>
  <rcc rId="1829" sId="3" odxf="1" dxf="1">
    <nc r="L12">
      <f>K12*5.5%+K12</f>
    </nc>
    <odxf>
      <fill>
        <patternFill patternType="none">
          <bgColor indexed="65"/>
        </patternFill>
      </fill>
    </odxf>
    <ndxf>
      <fill>
        <patternFill patternType="solid">
          <bgColor theme="0"/>
        </patternFill>
      </fill>
    </ndxf>
  </rcc>
  <rcc rId="1830" sId="3" odxf="1" dxf="1">
    <nc r="L13">
      <f>K13*5.5%+K13</f>
    </nc>
    <odxf>
      <fill>
        <patternFill patternType="none">
          <bgColor indexed="65"/>
        </patternFill>
      </fill>
    </odxf>
    <ndxf>
      <fill>
        <patternFill patternType="solid">
          <bgColor theme="0"/>
        </patternFill>
      </fill>
    </ndxf>
  </rcc>
  <rcc rId="1831" sId="3" odxf="1" dxf="1">
    <nc r="L14">
      <f>K14*5.5%+K14</f>
    </nc>
    <odxf>
      <fill>
        <patternFill patternType="none">
          <bgColor indexed="65"/>
        </patternFill>
      </fill>
    </odxf>
    <ndxf>
      <fill>
        <patternFill patternType="solid">
          <bgColor theme="0"/>
        </patternFill>
      </fill>
    </ndxf>
  </rcc>
  <rcc rId="1832" sId="3" odxf="1" dxf="1">
    <nc r="L15">
      <f>K15*5.5%+K15</f>
    </nc>
    <odxf>
      <fill>
        <patternFill patternType="none">
          <bgColor indexed="65"/>
        </patternFill>
      </fill>
    </odxf>
    <ndxf>
      <fill>
        <patternFill patternType="solid">
          <bgColor theme="0"/>
        </patternFill>
      </fill>
    </ndxf>
  </rcc>
  <rcc rId="1833" sId="3">
    <nc r="L22">
      <f>K22*5.5%+K22</f>
    </nc>
  </rcc>
  <rcc rId="1834" sId="3">
    <nc r="L23">
      <f>K23*5.5%+K23</f>
    </nc>
  </rcc>
  <rcc rId="1835" sId="3">
    <nc r="L24">
      <f>K24*5.5%+K24</f>
    </nc>
  </rcc>
  <rcc rId="1836" sId="3">
    <nc r="L25">
      <f>K25*5.5%+K25</f>
    </nc>
  </rcc>
  <rcc rId="1837" sId="3" odxf="1" dxf="1">
    <nc r="L27">
      <f>K27*5.5%+K27</f>
    </nc>
    <odxf>
      <fill>
        <patternFill patternType="none">
          <bgColor indexed="65"/>
        </patternFill>
      </fill>
    </odxf>
    <ndxf>
      <fill>
        <patternFill patternType="solid">
          <bgColor theme="0"/>
        </patternFill>
      </fill>
    </ndxf>
  </rcc>
  <rcc rId="1838" sId="3" odxf="1" dxf="1">
    <nc r="L28">
      <f>K28*5.5%+K28</f>
    </nc>
    <odxf>
      <fill>
        <patternFill patternType="none">
          <bgColor indexed="65"/>
        </patternFill>
      </fill>
    </odxf>
    <ndxf>
      <fill>
        <patternFill patternType="solid">
          <bgColor theme="0"/>
        </patternFill>
      </fill>
    </ndxf>
  </rcc>
  <rcc rId="1839" sId="3" odxf="1" dxf="1">
    <nc r="L29">
      <f>K29*5.5%+K29</f>
    </nc>
    <odxf>
      <fill>
        <patternFill patternType="none">
          <bgColor indexed="65"/>
        </patternFill>
      </fill>
    </odxf>
    <ndxf>
      <fill>
        <patternFill patternType="solid">
          <bgColor theme="0"/>
        </patternFill>
      </fill>
    </ndxf>
  </rcc>
  <rcc rId="1840" sId="3" odxf="1" dxf="1">
    <nc r="L30">
      <f>K30*5.5%+K30</f>
    </nc>
    <odxf>
      <fill>
        <patternFill patternType="none">
          <bgColor indexed="65"/>
        </patternFill>
      </fill>
    </odxf>
    <ndxf>
      <fill>
        <patternFill patternType="solid">
          <bgColor theme="0"/>
        </patternFill>
      </fill>
    </ndxf>
  </rcc>
  <rcc rId="1841" sId="3">
    <nc r="L35">
      <f>K35*5.5%+K35</f>
    </nc>
  </rcc>
  <rcc rId="1842" sId="3">
    <nc r="L36">
      <f>K36*5.5%+K36</f>
    </nc>
  </rcc>
  <rcc rId="1843" sId="3" odxf="1" dxf="1">
    <nc r="L37">
      <f>K37*5.5%+K37</f>
    </nc>
    <odxf>
      <fill>
        <patternFill patternType="none">
          <bgColor indexed="65"/>
        </patternFill>
      </fill>
    </odxf>
    <ndxf>
      <fill>
        <patternFill patternType="solid">
          <bgColor theme="0"/>
        </patternFill>
      </fill>
    </ndxf>
  </rcc>
  <rcc rId="1844" sId="3" odxf="1" dxf="1">
    <nc r="L38">
      <f>K38*5.5%+K38</f>
    </nc>
    <odxf>
      <fill>
        <patternFill patternType="none">
          <bgColor indexed="65"/>
        </patternFill>
      </fill>
    </odxf>
    <ndxf>
      <fill>
        <patternFill patternType="solid">
          <bgColor theme="0"/>
        </patternFill>
      </fill>
    </ndxf>
  </rcc>
  <rcc rId="1845" sId="3" odxf="1" dxf="1">
    <nc r="L39">
      <f>K39*5.5%+K39</f>
    </nc>
    <odxf>
      <fill>
        <patternFill patternType="none">
          <bgColor indexed="65"/>
        </patternFill>
      </fill>
    </odxf>
    <ndxf>
      <fill>
        <patternFill patternType="solid">
          <bgColor theme="0"/>
        </patternFill>
      </fill>
    </ndxf>
  </rcc>
  <rcc rId="1846" sId="3" odxf="1" dxf="1">
    <nc r="L40">
      <f>K40*5.5%+K40</f>
    </nc>
    <odxf>
      <fill>
        <patternFill patternType="none">
          <bgColor indexed="65"/>
        </patternFill>
      </fill>
    </odxf>
    <ndxf>
      <fill>
        <patternFill patternType="solid">
          <bgColor theme="0"/>
        </patternFill>
      </fill>
    </ndxf>
  </rcc>
  <rcc rId="1847" sId="3" odxf="1" dxf="1">
    <nc r="L41">
      <f>K41*5.5%+K41</f>
    </nc>
    <odxf>
      <fill>
        <patternFill patternType="none">
          <bgColor indexed="65"/>
        </patternFill>
      </fill>
    </odxf>
    <ndxf>
      <fill>
        <patternFill patternType="solid">
          <bgColor theme="0"/>
        </patternFill>
      </fill>
    </ndxf>
  </rcc>
  <rcc rId="1848" sId="3" odxf="1" dxf="1">
    <nc r="L42">
      <f>K42*5.5%+K42</f>
    </nc>
    <odxf>
      <fill>
        <patternFill patternType="none">
          <bgColor indexed="65"/>
        </patternFill>
      </fill>
    </odxf>
    <ndxf>
      <fill>
        <patternFill patternType="solid">
          <bgColor theme="0"/>
        </patternFill>
      </fill>
    </ndxf>
  </rcc>
  <rcc rId="1849" sId="3" odxf="1" dxf="1">
    <nc r="L43">
      <f>K43*5.5%+K43</f>
    </nc>
    <odxf>
      <fill>
        <patternFill patternType="none">
          <bgColor indexed="65"/>
        </patternFill>
      </fill>
    </odxf>
    <ndxf>
      <fill>
        <patternFill patternType="solid">
          <bgColor theme="0"/>
        </patternFill>
      </fill>
    </ndxf>
  </rcc>
  <rcc rId="1850" sId="3" odxf="1" dxf="1">
    <nc r="L44">
      <f>K44*5.5%+K44</f>
    </nc>
    <odxf>
      <fill>
        <patternFill patternType="none">
          <bgColor indexed="65"/>
        </patternFill>
      </fill>
    </odxf>
    <ndxf>
      <fill>
        <patternFill patternType="solid">
          <bgColor theme="0"/>
        </patternFill>
      </fill>
    </ndxf>
  </rcc>
  <rcc rId="1851" sId="3" odxf="1" dxf="1">
    <nc r="L45">
      <f>K45*5.5%+K45</f>
    </nc>
    <odxf>
      <fill>
        <patternFill patternType="none">
          <bgColor indexed="65"/>
        </patternFill>
      </fill>
    </odxf>
    <ndxf>
      <fill>
        <patternFill patternType="solid">
          <bgColor theme="0"/>
        </patternFill>
      </fill>
    </ndxf>
  </rcc>
  <rcc rId="1852" sId="3" odxf="1" dxf="1">
    <nc r="L46">
      <f>K46*5.5%+K46</f>
    </nc>
    <odxf>
      <fill>
        <patternFill patternType="none">
          <bgColor indexed="65"/>
        </patternFill>
      </fill>
    </odxf>
    <ndxf>
      <fill>
        <patternFill patternType="solid">
          <bgColor theme="0"/>
        </patternFill>
      </fill>
    </ndxf>
  </rcc>
  <rcc rId="1853" sId="3" odxf="1" dxf="1">
    <nc r="L47">
      <f>K47*5.5%+K47</f>
    </nc>
    <odxf>
      <fill>
        <patternFill patternType="none">
          <bgColor indexed="65"/>
        </patternFill>
      </fill>
    </odxf>
    <ndxf>
      <fill>
        <patternFill patternType="solid">
          <bgColor theme="0"/>
        </patternFill>
      </fill>
    </ndxf>
  </rcc>
  <rcc rId="1854" sId="3" odxf="1" dxf="1">
    <nc r="L51">
      <f>K51*5.5%+K51</f>
    </nc>
    <odxf>
      <fill>
        <patternFill patternType="none">
          <bgColor indexed="65"/>
        </patternFill>
      </fill>
    </odxf>
    <ndxf>
      <fill>
        <patternFill patternType="solid">
          <bgColor theme="0"/>
        </patternFill>
      </fill>
    </ndxf>
  </rcc>
  <rcc rId="1855" sId="3" odxf="1" dxf="1">
    <nc r="L52">
      <f>K52*5.5%+K52</f>
    </nc>
    <odxf>
      <fill>
        <patternFill patternType="none">
          <bgColor indexed="65"/>
        </patternFill>
      </fill>
    </odxf>
    <ndxf>
      <fill>
        <patternFill patternType="solid">
          <bgColor theme="0"/>
        </patternFill>
      </fill>
    </ndxf>
  </rcc>
  <rcc rId="1856" sId="3" odxf="1" dxf="1">
    <nc r="L53">
      <f>K53*5.5%+K53</f>
    </nc>
    <odxf>
      <fill>
        <patternFill patternType="none">
          <bgColor indexed="65"/>
        </patternFill>
      </fill>
    </odxf>
    <ndxf>
      <fill>
        <patternFill patternType="solid">
          <bgColor theme="0"/>
        </patternFill>
      </fill>
    </ndxf>
  </rcc>
  <rcc rId="1857" sId="3" odxf="1" dxf="1">
    <nc r="L54">
      <f>K54*5.5%+K54</f>
    </nc>
    <odxf>
      <fill>
        <patternFill patternType="none">
          <bgColor indexed="65"/>
        </patternFill>
      </fill>
    </odxf>
    <ndxf>
      <fill>
        <patternFill patternType="solid">
          <bgColor theme="0"/>
        </patternFill>
      </fill>
    </ndxf>
  </rcc>
  <rcc rId="1858" sId="3" odxf="1" dxf="1">
    <nc r="L55">
      <f>K55*5.5%+K55</f>
    </nc>
    <odxf>
      <fill>
        <patternFill patternType="none">
          <bgColor indexed="65"/>
        </patternFill>
      </fill>
    </odxf>
    <ndxf>
      <fill>
        <patternFill patternType="solid">
          <bgColor theme="0"/>
        </patternFill>
      </fill>
    </ndxf>
  </rcc>
  <rcc rId="1859" sId="3" odxf="1" dxf="1">
    <nc r="L56">
      <f>K56*5.5%+K56</f>
    </nc>
    <odxf>
      <fill>
        <patternFill patternType="none">
          <bgColor indexed="65"/>
        </patternFill>
      </fill>
    </odxf>
    <ndxf>
      <fill>
        <patternFill patternType="solid">
          <bgColor theme="0"/>
        </patternFill>
      </fill>
    </ndxf>
  </rcc>
  <rcc rId="1860" sId="3" odxf="1" dxf="1">
    <nc r="L57">
      <f>K57*5.5%+K57</f>
    </nc>
    <odxf>
      <fill>
        <patternFill patternType="none">
          <bgColor indexed="65"/>
        </patternFill>
      </fill>
    </odxf>
    <ndxf>
      <fill>
        <patternFill patternType="solid">
          <bgColor theme="0"/>
        </patternFill>
      </fill>
    </ndxf>
  </rcc>
  <rcc rId="1861" sId="3" odxf="1" dxf="1">
    <nc r="L58">
      <f>K58*5.5%+K58</f>
    </nc>
    <odxf>
      <fill>
        <patternFill patternType="none">
          <bgColor indexed="65"/>
        </patternFill>
      </fill>
    </odxf>
    <ndxf>
      <fill>
        <patternFill patternType="solid">
          <bgColor theme="0"/>
        </patternFill>
      </fill>
    </ndxf>
  </rcc>
  <rcc rId="1862" sId="3" odxf="1" dxf="1">
    <nc r="L59">
      <f>K59*5.5%+K59</f>
    </nc>
    <odxf>
      <fill>
        <patternFill patternType="none">
          <bgColor indexed="65"/>
        </patternFill>
      </fill>
    </odxf>
    <ndxf>
      <fill>
        <patternFill patternType="solid">
          <bgColor theme="0"/>
        </patternFill>
      </fill>
    </ndxf>
  </rcc>
  <rcc rId="1863" sId="3" odxf="1" dxf="1">
    <nc r="L60">
      <f>K60*5.5%+K60</f>
    </nc>
    <odxf>
      <fill>
        <patternFill patternType="none">
          <bgColor indexed="65"/>
        </patternFill>
      </fill>
    </odxf>
    <ndxf>
      <fill>
        <patternFill patternType="solid">
          <bgColor theme="0"/>
        </patternFill>
      </fill>
    </ndxf>
  </rcc>
  <rcc rId="1864" sId="3" odxf="1" dxf="1">
    <nc r="L65">
      <f>K65*5.5%+K65</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65" sId="3" odxf="1" dxf="1">
    <nc r="L66">
      <f>K66*5.5%+K66</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66" sId="3" odxf="1" dxf="1">
    <nc r="L67">
      <f>K67*5.5%+K67</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67" sId="3" odxf="1" dxf="1">
    <nc r="L68">
      <f>K68*5.5%+K68</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68" sId="3" odxf="1" dxf="1">
    <nc r="L69">
      <f>K69*5.5%+K69</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69" sId="3" odxf="1" dxf="1">
    <nc r="L70">
      <f>K70*5.5%+K70</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0" sId="3" odxf="1" dxf="1">
    <nc r="L71">
      <f>K71*5.5%+K71</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1" sId="3" odxf="1" dxf="1">
    <nc r="L72">
      <f>K72*5.5%+K72</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2" sId="3" odxf="1" dxf="1">
    <nc r="L73">
      <f>K73*5.5%+K73</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3" sId="3" odxf="1" dxf="1">
    <nc r="L74">
      <f>K74*5.5%+K74</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4" sId="3" odxf="1" dxf="1">
    <nc r="L81">
      <f>K81*5.5%+K81</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5" sId="3" odxf="1" dxf="1">
    <nc r="L82">
      <f>K82*5.5%+K82</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6" sId="3" odxf="1" dxf="1">
    <nc r="L83">
      <f>K83*5.5%+K83</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7" sId="3" odxf="1" dxf="1">
    <nc r="L84">
      <f>K84*5.5%+K84</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8" sId="3" odxf="1" dxf="1">
    <nc r="L85">
      <f>K85*5.5%+K85</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79" sId="3" odxf="1" dxf="1">
    <nc r="L86">
      <f>K86*5.5%+K86</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0" sId="3" odxf="1" dxf="1">
    <nc r="L87">
      <f>K87*5.5%+K87</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1" sId="3" odxf="1" dxf="1">
    <nc r="L88">
      <f>K88*5.5%+K88</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2" sId="3" odxf="1" dxf="1">
    <nc r="L89">
      <f>K89*5.5%+K89</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3" sId="3" odxf="1" dxf="1">
    <nc r="L90">
      <f>K90*5.5%+K90</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4" sId="3" odxf="1" dxf="1">
    <nc r="L94">
      <f>K94*5.5%+K94</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5" sId="3" odxf="1" dxf="1">
    <nc r="L95">
      <f>K95*5.5%+K95</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6" sId="3" odxf="1" dxf="1">
    <nc r="L96">
      <f>K96*5.5%+K96</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7" sId="3" odxf="1" dxf="1">
    <nc r="L98">
      <f>K98*5.5%+K98</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8" sId="3" odxf="1" dxf="1">
    <nc r="L99">
      <f>K99*5.5%+K99</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89" sId="3" odxf="1" dxf="1">
    <nc r="L101">
      <f>K101*5.5%+K101</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cc rId="1890" sId="3" odxf="1" dxf="1">
    <nc r="L102">
      <f>K102*5.5%+K102</f>
    </nc>
    <odxf>
      <font>
        <sz val="11"/>
        <color theme="1"/>
        <name val="Calibri"/>
        <scheme val="minor"/>
      </font>
      <fill>
        <patternFill patternType="none">
          <bgColor indexed="65"/>
        </patternFill>
      </fill>
    </odxf>
    <ndxf>
      <font>
        <sz val="12"/>
        <color theme="1"/>
        <name val="Arial"/>
        <scheme val="none"/>
      </font>
      <fill>
        <patternFill patternType="solid">
          <bgColor theme="0"/>
        </patternFill>
      </fill>
    </ndxf>
  </rcc>
  <rfmt sheetId="3" sqref="K135:L144" start="0" length="2147483647">
    <dxf>
      <font>
        <name val="Arial"/>
        <scheme val="none"/>
      </font>
    </dxf>
  </rfmt>
  <rfmt sheetId="3" sqref="K122:L131" start="0" length="2147483647">
    <dxf>
      <font>
        <name val="Arial"/>
        <scheme val="none"/>
      </font>
    </dxf>
  </rfmt>
  <rfmt sheetId="3" sqref="L107:L117" start="0" length="2147483647">
    <dxf>
      <font>
        <name val="Arial"/>
        <scheme val="none"/>
      </font>
    </dxf>
  </rfmt>
  <rfmt sheetId="3" sqref="K108:K118" start="0" length="2147483647">
    <dxf>
      <font>
        <name val="Arial"/>
        <scheme val="none"/>
      </font>
    </dxf>
  </rfmt>
  <rfmt sheetId="3" sqref="H107:J107">
    <dxf>
      <fill>
        <patternFill>
          <bgColor theme="0"/>
        </patternFill>
      </fill>
    </dxf>
  </rfmt>
  <rcc rId="1891" sId="3">
    <oc r="A1" t="inlineStr">
      <is>
        <t>DRAFT TARRIFF STRUCTURE FOR LEPELLE-NKUMPI MUNICIPALITY FOR 2017/2018</t>
      </is>
    </oc>
    <nc r="A1" t="inlineStr">
      <is>
        <t>FINAL TARRIFF STRUCTURE FOR LEPELLE-NKUMPI MUNICIPALITY FOR 2017/2018</t>
      </is>
    </nc>
  </rcc>
  <rcc rId="1892" sId="3" numFmtId="4">
    <oc r="G6">
      <v>7.45</v>
    </oc>
    <nc r="G6"/>
  </rcc>
  <rcc rId="1893" sId="3" numFmtId="4">
    <oc r="G7">
      <v>9.07</v>
    </oc>
    <nc r="G7"/>
  </rcc>
  <rcc rId="1894" sId="3" numFmtId="4">
    <oc r="G8">
      <v>9.07</v>
    </oc>
    <nc r="G8"/>
  </rcc>
  <rcc rId="1895" sId="3" numFmtId="4">
    <oc r="G9">
      <v>9.07</v>
    </oc>
    <nc r="G9"/>
  </rcc>
  <rcc rId="1896" sId="3" numFmtId="4">
    <oc r="G10">
      <v>9.07</v>
    </oc>
    <nc r="G10"/>
  </rcc>
  <rcc rId="1897" sId="3" numFmtId="4">
    <oc r="G11">
      <v>9.07</v>
    </oc>
    <nc r="G11"/>
  </rcc>
  <rcc rId="1898" sId="3" numFmtId="4">
    <oc r="G12">
      <v>9.07</v>
    </oc>
    <nc r="G12"/>
  </rcc>
  <rcc rId="1899" sId="3" numFmtId="4">
    <oc r="G13">
      <v>9.07</v>
    </oc>
    <nc r="G13"/>
  </rcc>
  <rcc rId="1900" sId="3" numFmtId="4">
    <oc r="G14">
      <v>9.07</v>
    </oc>
    <nc r="G14"/>
  </rcc>
  <rcc rId="1901" sId="3" numFmtId="4">
    <oc r="G15">
      <v>9.07</v>
    </oc>
    <nc r="G15"/>
  </rcc>
  <rcc rId="1902" sId="3">
    <oc r="G16" t="inlineStr">
      <is>
        <t>0-6kl Free</t>
      </is>
    </oc>
    <nc r="G16"/>
  </rcc>
  <rcc rId="1903" sId="3" numFmtId="4">
    <oc r="G22">
      <v>7.45</v>
    </oc>
    <nc r="G22"/>
  </rcc>
  <rcc rId="1904" sId="3" numFmtId="4">
    <oc r="G23">
      <v>11.17</v>
    </oc>
    <nc r="G23"/>
  </rcc>
  <rcc rId="1905" sId="3" numFmtId="4">
    <oc r="G24">
      <v>18.62</v>
    </oc>
    <nc r="G24"/>
  </rcc>
  <rcc rId="1906" sId="3" numFmtId="4">
    <oc r="G25">
      <v>24.82</v>
    </oc>
    <nc r="G25"/>
  </rcc>
  <rcc rId="1907" sId="3" numFmtId="4">
    <oc r="G27">
      <v>9.07</v>
    </oc>
    <nc r="G27"/>
  </rcc>
  <rcc rId="1908" sId="3" numFmtId="4">
    <oc r="G28">
      <v>18.62</v>
    </oc>
    <nc r="G28"/>
  </rcc>
  <rcc rId="1909" sId="3" numFmtId="4">
    <oc r="G29">
      <v>24.82</v>
    </oc>
    <nc r="G29"/>
  </rcc>
  <rcc rId="1910" sId="3" numFmtId="4">
    <oc r="G30">
      <v>31.02</v>
    </oc>
    <nc r="G30"/>
  </rcc>
  <rcc rId="1911" sId="3">
    <oc r="G35">
      <f>F35*6%+F35</f>
    </oc>
    <nc r="G35"/>
  </rcc>
  <rcc rId="1912" sId="3">
    <oc r="G36">
      <f>F36*6%+F36</f>
    </oc>
    <nc r="G36"/>
  </rcc>
  <rcc rId="1913" sId="3">
    <oc r="G37">
      <f>F37*6%+F37</f>
    </oc>
    <nc r="G37"/>
  </rcc>
  <rcc rId="1914" sId="3">
    <oc r="G38">
      <f>F38*6%+F38</f>
    </oc>
    <nc r="G38"/>
  </rcc>
  <rcc rId="1915" sId="3">
    <oc r="G39">
      <f>F39*6%+F39</f>
    </oc>
    <nc r="G39"/>
  </rcc>
  <rcc rId="1916" sId="3">
    <oc r="G40">
      <f>F40*6%+F40</f>
    </oc>
    <nc r="G40"/>
  </rcc>
  <rcc rId="1917" sId="3">
    <oc r="G41">
      <f>F41*6%+F41</f>
    </oc>
    <nc r="G41"/>
  </rcc>
  <rcc rId="1918" sId="3">
    <oc r="G42">
      <f>F42*6%+F42</f>
    </oc>
    <nc r="G42"/>
  </rcc>
  <rcc rId="1919" sId="3">
    <oc r="G43">
      <f>F43*6%+F43</f>
    </oc>
    <nc r="G43"/>
  </rcc>
  <rcc rId="1920" sId="3">
    <oc r="G44">
      <f>F44*6%+F44</f>
    </oc>
    <nc r="G44"/>
  </rcc>
  <rcc rId="1921" sId="3">
    <oc r="G45">
      <f>F45*6%+F45</f>
    </oc>
    <nc r="G45"/>
  </rcc>
  <rcc rId="1922" sId="3" numFmtId="34">
    <oc r="G46">
      <v>60</v>
    </oc>
    <nc r="G46"/>
  </rcc>
  <rcc rId="1923" sId="3">
    <oc r="G47">
      <v>200</v>
    </oc>
    <nc r="G47"/>
  </rcc>
  <rcc rId="1924" sId="3" numFmtId="4">
    <oc r="G51">
      <v>1400</v>
    </oc>
    <nc r="G51"/>
  </rcc>
  <rcc rId="1925" sId="3" numFmtId="4">
    <oc r="G52">
      <v>1700</v>
    </oc>
    <nc r="G52"/>
  </rcc>
  <rcc rId="1926" sId="3" numFmtId="4">
    <oc r="G53">
      <v>1400</v>
    </oc>
    <nc r="G53"/>
  </rcc>
  <rcc rId="1927" sId="3" numFmtId="4">
    <oc r="G54">
      <v>1700</v>
    </oc>
    <nc r="G54"/>
  </rcc>
  <rcc rId="1928" sId="3" numFmtId="4">
    <oc r="G55">
      <v>1700</v>
    </oc>
    <nc r="G55"/>
  </rcc>
  <rcc rId="1929" sId="3" numFmtId="4">
    <oc r="G56">
      <v>1700</v>
    </oc>
    <nc r="G56"/>
  </rcc>
  <rcc rId="1930" sId="3" numFmtId="4">
    <oc r="G57">
      <v>1700</v>
    </oc>
    <nc r="G57"/>
  </rcc>
  <rcc rId="1931" sId="3" numFmtId="4">
    <oc r="G58">
      <v>1700</v>
    </oc>
    <nc r="G58"/>
  </rcc>
  <rcc rId="1932" sId="3" numFmtId="4">
    <oc r="G59">
      <v>1700</v>
    </oc>
    <nc r="G59"/>
  </rcc>
  <rcc rId="1933" sId="3" numFmtId="4">
    <oc r="G60">
      <v>1700</v>
    </oc>
    <nc r="G60"/>
  </rcc>
  <rcc rId="1934" sId="3" numFmtId="4">
    <oc r="G65">
      <v>560</v>
    </oc>
    <nc r="G65"/>
  </rcc>
  <rcc rId="1935" sId="3" numFmtId="4">
    <oc r="G66">
      <v>900</v>
    </oc>
    <nc r="G66"/>
  </rcc>
  <rcc rId="1936" sId="3" numFmtId="4">
    <oc r="G67">
      <v>560</v>
    </oc>
    <nc r="G67"/>
  </rcc>
  <rcc rId="1937" sId="3" numFmtId="4">
    <oc r="G68">
      <v>900</v>
    </oc>
    <nc r="G68"/>
  </rcc>
  <rcc rId="1938" sId="3" numFmtId="4">
    <oc r="G69">
      <v>900</v>
    </oc>
    <nc r="G69"/>
  </rcc>
  <rcc rId="1939" sId="3" numFmtId="4">
    <oc r="G70">
      <v>900</v>
    </oc>
    <nc r="G70"/>
  </rcc>
  <rcc rId="1940" sId="3" numFmtId="4">
    <oc r="G71">
      <v>900</v>
    </oc>
    <nc r="G71"/>
  </rcc>
  <rcc rId="1941" sId="3" numFmtId="4">
    <oc r="G72">
      <v>900</v>
    </oc>
    <nc r="G72"/>
  </rcc>
  <rcc rId="1942" sId="3" numFmtId="4">
    <oc r="G73">
      <v>900</v>
    </oc>
    <nc r="G73"/>
  </rcc>
  <rcc rId="1943" sId="3" numFmtId="4">
    <oc r="G74">
      <v>900</v>
    </oc>
    <nc r="G74"/>
  </rcc>
  <rcc rId="1944" sId="3" numFmtId="4">
    <oc r="G81">
      <v>55.8</v>
    </oc>
    <nc r="G81"/>
  </rcc>
  <rcc rId="1945" sId="3" numFmtId="4">
    <oc r="G82">
      <v>223</v>
    </oc>
    <nc r="G82"/>
  </rcc>
  <rcc rId="1946" sId="3">
    <oc r="G83">
      <f>F83*6%+F83</f>
    </oc>
    <nc r="G83"/>
  </rcc>
  <rcc rId="1947" sId="3">
    <oc r="G84">
      <f>F84*6%+F84</f>
    </oc>
    <nc r="G84"/>
  </rcc>
  <rcc rId="1948" sId="3">
    <oc r="G85">
      <f>F85*6%+F85</f>
    </oc>
    <nc r="G85"/>
  </rcc>
  <rcc rId="1949" sId="3">
    <oc r="G86">
      <f>F86*6%+F86</f>
    </oc>
    <nc r="G86"/>
  </rcc>
  <rcc rId="1950" sId="3">
    <oc r="G87">
      <f>F87*6%+F87</f>
    </oc>
    <nc r="G87"/>
  </rcc>
  <rcc rId="1951" sId="3">
    <oc r="G88">
      <f>F88*6%+F88</f>
    </oc>
    <nc r="G88"/>
  </rcc>
  <rcc rId="1952" sId="3">
    <oc r="G89">
      <f>F89*6%+F89</f>
    </oc>
    <nc r="G89"/>
  </rcc>
  <rcc rId="1953" sId="3">
    <oc r="G90">
      <f>F90*6%+F90</f>
    </oc>
    <nc r="G90"/>
  </rcc>
  <rcc rId="1954" sId="3">
    <oc r="G91">
      <f>F91*6%+F91</f>
    </oc>
    <nc r="G91"/>
  </rcc>
  <rcc rId="1955" sId="3" numFmtId="34">
    <oc r="G94">
      <v>292.7</v>
    </oc>
    <nc r="G94"/>
  </rcc>
  <rcc rId="1956" sId="3" numFmtId="34">
    <oc r="G95">
      <v>117.1</v>
    </oc>
    <nc r="G95"/>
  </rcc>
  <rcc rId="1957" sId="3" numFmtId="34">
    <oc r="G96">
      <v>3</v>
    </oc>
    <nc r="G96"/>
  </rcc>
  <rcc rId="1958" sId="3" numFmtId="34">
    <oc r="G98">
      <v>468.4</v>
    </oc>
    <nc r="G98"/>
  </rcc>
  <rcc rId="1959" sId="3" numFmtId="34">
    <oc r="G99">
      <v>6.8</v>
    </oc>
    <nc r="G99"/>
  </rcc>
  <rcc rId="1960" sId="3" numFmtId="34">
    <oc r="G101">
      <v>701.2</v>
    </oc>
    <nc r="G101"/>
  </rcc>
  <rcc rId="1961" sId="3" numFmtId="34">
    <oc r="G102">
      <v>8.1</v>
    </oc>
    <nc r="G102"/>
  </rcc>
  <rcc rId="1962" sId="3" numFmtId="4">
    <oc r="G122">
      <v>100</v>
    </oc>
    <nc r="G122"/>
  </rcc>
  <rcc rId="1963" sId="3" numFmtId="4">
    <oc r="G123">
      <v>400</v>
    </oc>
    <nc r="G123"/>
  </rcc>
  <rcc rId="1964" sId="3" numFmtId="4">
    <oc r="G124">
      <v>100</v>
    </oc>
    <nc r="G124"/>
  </rcc>
  <rcc rId="1965" sId="3" numFmtId="4">
    <oc r="G125">
      <v>600</v>
    </oc>
    <nc r="G125"/>
  </rcc>
  <rcc rId="1966" sId="3" numFmtId="4">
    <oc r="G126">
      <v>400</v>
    </oc>
    <nc r="G126"/>
  </rcc>
  <rcc rId="1967" sId="3" numFmtId="4">
    <oc r="G127">
      <v>400</v>
    </oc>
    <nc r="G127"/>
  </rcc>
  <rcc rId="1968" sId="3" numFmtId="4">
    <oc r="G128">
      <v>600</v>
    </oc>
    <nc r="G128"/>
  </rcc>
  <rcc rId="1969" sId="3" numFmtId="4">
    <oc r="G129">
      <v>600</v>
    </oc>
    <nc r="G129"/>
  </rcc>
  <rcc rId="1970" sId="3" numFmtId="4">
    <oc r="G130">
      <v>600</v>
    </oc>
    <nc r="G130"/>
  </rcc>
  <rcc rId="1971" sId="3" numFmtId="4">
    <oc r="G131">
      <v>600</v>
    </oc>
    <nc r="G131"/>
  </rcc>
  <rcc rId="1972" sId="3" numFmtId="4">
    <oc r="G135">
      <v>350</v>
    </oc>
    <nc r="G135"/>
  </rcc>
  <rcc rId="1973" sId="3" numFmtId="4">
    <oc r="G139">
      <v>200</v>
    </oc>
    <nc r="G139"/>
  </rcc>
  <rcc rId="1974" sId="3" numFmtId="4">
    <oc r="G140">
      <v>70</v>
    </oc>
    <nc r="G140"/>
  </rcc>
  <rcc rId="1975" sId="3" numFmtId="4">
    <oc r="G141">
      <v>80</v>
    </oc>
    <nc r="G141"/>
  </rcc>
  <rcc rId="1976" sId="3" numFmtId="4">
    <oc r="G142">
      <v>80</v>
    </oc>
    <nc r="G142"/>
  </rcc>
  <rcc rId="1977" sId="3" numFmtId="4">
    <oc r="G143">
      <v>120</v>
    </oc>
    <nc r="G143"/>
  </rcc>
  <rcc rId="1978" sId="3" numFmtId="4">
    <oc r="G169">
      <v>2300</v>
    </oc>
    <nc r="G169"/>
  </rcc>
  <rcc rId="1979" sId="3" numFmtId="4">
    <oc r="G170">
      <v>2300</v>
    </oc>
    <nc r="G170"/>
  </rcc>
  <rcc rId="1980" sId="3" numFmtId="4">
    <oc r="G171">
      <v>1000</v>
    </oc>
    <nc r="G171"/>
  </rcc>
  <rcc rId="1981" sId="3" numFmtId="4">
    <oc r="G172">
      <v>600</v>
    </oc>
    <nc r="G172"/>
  </rcc>
  <rcc rId="1982" sId="3" numFmtId="4">
    <oc r="G173">
      <v>600</v>
    </oc>
    <nc r="G173"/>
  </rcc>
  <rcc rId="1983" sId="3" numFmtId="4">
    <oc r="G174">
      <v>12000</v>
    </oc>
    <nc r="G174"/>
  </rcc>
  <rcc rId="1984" sId="3" numFmtId="4">
    <oc r="G175">
      <v>12000</v>
    </oc>
    <nc r="G175"/>
  </rcc>
  <rcc rId="1985" sId="3" numFmtId="4">
    <oc r="G177">
      <v>600</v>
    </oc>
    <nc r="G177"/>
  </rcc>
  <rrc rId="1986" sId="3" ref="G1:G1048576" action="deleteCol">
    <undo index="0" exp="area" ref3D="1" dr="$C$1:$G$1048576" dn="Z_56511514_C106_4A14_9D9B_2736F085355C_.wvu.Cols" sId="3"/>
    <rfmt sheetId="3" xfDxf="1" sqref="G1:G1048576" start="0" length="0">
      <dxf>
        <font>
          <sz val="12"/>
          <name val="Arial"/>
          <scheme val="none"/>
        </font>
      </dxf>
    </rfmt>
    <rfmt sheetId="3" sqref="G1" start="0" length="0">
      <dxf>
        <font>
          <sz val="11"/>
          <color theme="1"/>
          <name val="Calibri"/>
          <scheme val="minor"/>
        </font>
        <alignment vertical="top" readingOrder="0"/>
      </dxf>
    </rfmt>
    <rfmt sheetId="3" sqref="G2" start="0" length="0">
      <dxf>
        <border outline="0">
          <left style="thin">
            <color indexed="64"/>
          </left>
          <right style="thin">
            <color indexed="64"/>
          </right>
          <top style="thin">
            <color indexed="64"/>
          </top>
          <bottom style="thin">
            <color indexed="64"/>
          </bottom>
        </border>
      </dxf>
    </rfmt>
    <rcc rId="0" sId="3" dxf="1">
      <nc r="G3" t="inlineStr">
        <is>
          <t>2014/2015</t>
        </is>
      </nc>
      <ndxf>
        <font>
          <b/>
          <sz val="12"/>
          <name val="Arial"/>
          <scheme val="none"/>
        </font>
        <fill>
          <patternFill patternType="solid">
            <bgColor theme="5"/>
          </patternFill>
        </fill>
        <border outline="0">
          <left style="thin">
            <color indexed="64"/>
          </left>
          <top style="thin">
            <color indexed="64"/>
          </top>
          <bottom style="thin">
            <color indexed="64"/>
          </bottom>
        </border>
      </ndxf>
    </rcc>
    <rcc rId="0" sId="3" dxf="1">
      <nc r="G4" t="inlineStr">
        <is>
          <t>Per Kiloliter</t>
        </is>
      </nc>
      <ndxf>
        <fill>
          <patternFill patternType="solid">
            <bgColor rgb="FFFFFF00"/>
          </patternFill>
        </fill>
        <border outline="0">
          <left style="thin">
            <color indexed="64"/>
          </left>
          <top style="thin">
            <color indexed="64"/>
          </top>
          <bottom style="thin">
            <color indexed="64"/>
          </bottom>
        </border>
      </ndxf>
    </rcc>
    <rfmt sheetId="3" sqref="G5" start="0" length="0">
      <dxf>
        <font>
          <b/>
          <sz val="12"/>
          <color auto="1"/>
          <name val="Arial"/>
          <scheme val="none"/>
        </font>
        <numFmt numFmtId="4" formatCode="#,##0.00"/>
        <fill>
          <patternFill patternType="solid">
            <bgColor rgb="FFFFFF00"/>
          </patternFill>
        </fill>
        <border outline="0">
          <left style="thin">
            <color indexed="64"/>
          </left>
          <top style="hair">
            <color indexed="64"/>
          </top>
          <bottom style="hair">
            <color indexed="64"/>
          </bottom>
        </border>
      </dxf>
    </rfmt>
    <rfmt sheetId="3" sqref="G6" start="0" length="0">
      <dxf>
        <numFmt numFmtId="4" formatCode="#,##0.00"/>
        <fill>
          <patternFill patternType="solid">
            <bgColor theme="0"/>
          </patternFill>
        </fill>
        <border outline="0">
          <left style="thin">
            <color indexed="64"/>
          </left>
          <top style="thin">
            <color indexed="64"/>
          </top>
          <bottom style="thin">
            <color indexed="64"/>
          </bottom>
        </border>
      </dxf>
    </rfmt>
    <rfmt sheetId="3" sqref="G7" start="0" length="0">
      <dxf>
        <numFmt numFmtId="2"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8" start="0" length="0">
      <dxf>
        <numFmt numFmtId="2"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9" start="0" length="0">
      <dxf>
        <numFmt numFmtId="2"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10" start="0" length="0">
      <dxf>
        <numFmt numFmtId="2"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11" start="0" length="0">
      <dxf>
        <numFmt numFmtId="2"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12" start="0" length="0">
      <dxf>
        <numFmt numFmtId="2"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13" start="0" length="0">
      <dxf>
        <numFmt numFmtId="2"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14" start="0" length="0">
      <dxf>
        <numFmt numFmtId="2"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15" start="0" length="0">
      <dxf>
        <numFmt numFmtId="2" formatCode="0.00"/>
        <fill>
          <patternFill patternType="solid">
            <bgColor theme="0"/>
          </patternFill>
        </fill>
        <border outline="0">
          <left style="thin">
            <color indexed="64"/>
          </left>
          <right style="thin">
            <color indexed="64"/>
          </right>
          <top style="thin">
            <color indexed="64"/>
          </top>
          <bottom style="thin">
            <color indexed="64"/>
          </bottom>
        </border>
      </dxf>
    </rfmt>
    <rfmt sheetId="3" s="1" sqref="G16" start="0" length="0">
      <dxf>
        <font>
          <sz val="12"/>
          <color auto="1"/>
          <name val="Arial"/>
          <scheme val="none"/>
        </font>
        <numFmt numFmtId="8" formatCode="#,##0.00;[Red]\-#,##0.00"/>
        <fill>
          <patternFill patternType="solid">
            <bgColor theme="0"/>
          </patternFill>
        </fill>
        <border outline="0">
          <left style="thin">
            <color indexed="64"/>
          </left>
          <top style="thin">
            <color indexed="64"/>
          </top>
          <bottom style="thin">
            <color indexed="64"/>
          </bottom>
        </border>
      </dxf>
    </rfmt>
    <rfmt sheetId="3" sqref="G17" start="0" length="0">
      <dxf>
        <fill>
          <patternFill patternType="solid">
            <bgColor theme="0"/>
          </patternFill>
        </fill>
      </dxf>
    </rfmt>
    <rfmt sheetId="3" sqref="G18" start="0" length="0">
      <dxf>
        <fill>
          <patternFill patternType="solid">
            <bgColor theme="0"/>
          </patternFill>
        </fill>
      </dxf>
    </rfmt>
    <rfmt sheetId="3" sqref="G19"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thin">
            <color indexed="64"/>
          </bottom>
        </border>
      </dxf>
    </rfmt>
    <rcc rId="0" sId="3" dxf="1">
      <nc r="G20" t="inlineStr">
        <is>
          <t>2014/2015</t>
        </is>
      </nc>
      <ndxf>
        <font>
          <b/>
          <sz val="12"/>
          <name val="Arial"/>
          <scheme val="none"/>
        </font>
        <fill>
          <patternFill patternType="solid">
            <bgColor theme="5"/>
          </patternFill>
        </fill>
        <border outline="0">
          <left style="thin">
            <color indexed="64"/>
          </left>
          <top style="thin">
            <color indexed="64"/>
          </top>
          <bottom style="thin">
            <color indexed="64"/>
          </bottom>
        </border>
      </ndxf>
    </rcc>
    <rfmt sheetId="3" sqref="G21" start="0" length="0">
      <dxf>
        <font>
          <b/>
          <sz val="12"/>
          <name val="Arial"/>
          <scheme val="none"/>
        </font>
        <fill>
          <patternFill patternType="solid">
            <bgColor theme="0"/>
          </patternFill>
        </fill>
        <border outline="0">
          <left style="thin">
            <color indexed="64"/>
          </left>
          <top style="thin">
            <color indexed="64"/>
          </top>
          <bottom style="thin">
            <color indexed="64"/>
          </bottom>
        </border>
      </dxf>
    </rfmt>
    <rfmt sheetId="3" sqref="G22" start="0" length="0">
      <dxf>
        <numFmt numFmtId="4" formatCode="#,##0.00"/>
        <fill>
          <patternFill patternType="solid">
            <bgColor theme="0"/>
          </patternFill>
        </fill>
        <border outline="0">
          <left style="thin">
            <color indexed="64"/>
          </left>
          <top style="thin">
            <color indexed="64"/>
          </top>
          <bottom style="thin">
            <color indexed="64"/>
          </bottom>
        </border>
      </dxf>
    </rfmt>
    <rfmt sheetId="3" sqref="G23" start="0" length="0">
      <dxf>
        <numFmt numFmtId="4" formatCode="#,##0.00"/>
        <fill>
          <patternFill patternType="solid">
            <bgColor theme="0"/>
          </patternFill>
        </fill>
        <border outline="0">
          <left style="thin">
            <color indexed="64"/>
          </left>
          <top style="thin">
            <color indexed="64"/>
          </top>
          <bottom style="thin">
            <color indexed="64"/>
          </bottom>
        </border>
      </dxf>
    </rfmt>
    <rfmt sheetId="3" sqref="G24" start="0" length="0">
      <dxf>
        <numFmt numFmtId="4" formatCode="#,##0.00"/>
        <fill>
          <patternFill patternType="solid">
            <bgColor theme="0"/>
          </patternFill>
        </fill>
        <border outline="0">
          <left style="thin">
            <color indexed="64"/>
          </left>
          <top style="thin">
            <color indexed="64"/>
          </top>
          <bottom style="thin">
            <color indexed="64"/>
          </bottom>
        </border>
      </dxf>
    </rfmt>
    <rfmt sheetId="3" sqref="G2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26" start="0" length="0">
      <dxf>
        <border outline="0">
          <left style="thin">
            <color indexed="64"/>
          </left>
          <top style="thin">
            <color indexed="64"/>
          </top>
          <bottom style="thin">
            <color indexed="64"/>
          </bottom>
        </border>
      </dxf>
    </rfmt>
    <rfmt sheetId="3" sqref="G27" start="0" length="0">
      <dxf>
        <numFmt numFmtId="4" formatCode="#,##0.00"/>
        <fill>
          <patternFill patternType="solid">
            <bgColor theme="0"/>
          </patternFill>
        </fill>
        <border outline="0">
          <left style="thin">
            <color indexed="64"/>
          </left>
          <top style="thin">
            <color indexed="64"/>
          </top>
          <bottom style="thin">
            <color indexed="64"/>
          </bottom>
        </border>
      </dxf>
    </rfmt>
    <rfmt sheetId="3" sqref="G28" start="0" length="0">
      <dxf>
        <numFmt numFmtId="4" formatCode="#,##0.00"/>
        <fill>
          <patternFill patternType="solid">
            <bgColor theme="0"/>
          </patternFill>
        </fill>
        <border outline="0">
          <left style="thin">
            <color indexed="64"/>
          </left>
          <top style="thin">
            <color indexed="64"/>
          </top>
          <bottom style="thin">
            <color indexed="64"/>
          </bottom>
        </border>
      </dxf>
    </rfmt>
    <rfmt sheetId="3" sqref="G29" start="0" length="0">
      <dxf>
        <numFmt numFmtId="4" formatCode="#,##0.00"/>
        <fill>
          <patternFill patternType="solid">
            <bgColor theme="0"/>
          </patternFill>
        </fill>
        <border outline="0">
          <left style="thin">
            <color indexed="64"/>
          </left>
          <top style="thin">
            <color indexed="64"/>
          </top>
          <bottom style="thin">
            <color indexed="64"/>
          </bottom>
        </border>
      </dxf>
    </rfmt>
    <rfmt sheetId="3" sqref="G30" start="0" length="0">
      <dxf>
        <numFmt numFmtId="4" formatCode="#,##0.00"/>
        <fill>
          <patternFill patternType="solid">
            <bgColor theme="0"/>
          </patternFill>
        </fill>
        <border outline="0">
          <left style="thin">
            <color indexed="64"/>
          </left>
          <top style="thin">
            <color indexed="64"/>
          </top>
          <bottom style="thin">
            <color indexed="64"/>
          </bottom>
        </border>
      </dxf>
    </rfmt>
    <rfmt sheetId="3" sqref="G33"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thin">
            <color indexed="64"/>
          </bottom>
        </border>
      </dxf>
    </rfmt>
    <rcc rId="0" sId="3" dxf="1">
      <nc r="G34" t="inlineStr">
        <is>
          <t>2014/2015</t>
        </is>
      </nc>
      <ndxf>
        <font>
          <b/>
          <sz val="12"/>
          <name val="Arial"/>
          <scheme val="none"/>
        </font>
        <fill>
          <patternFill patternType="solid">
            <bgColor theme="5"/>
          </patternFill>
        </fill>
        <border outline="0">
          <left style="thin">
            <color indexed="64"/>
          </left>
          <top style="thin">
            <color indexed="64"/>
          </top>
          <bottom style="thin">
            <color indexed="64"/>
          </bottom>
        </border>
      </ndxf>
    </rcc>
    <rfmt sheetId="3" sqref="G3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36" start="0" length="0">
      <dxf>
        <numFmt numFmtId="4" formatCode="#,##0.00"/>
        <fill>
          <patternFill patternType="solid">
            <bgColor theme="0"/>
          </patternFill>
        </fill>
        <border outline="0">
          <left style="thin">
            <color indexed="64"/>
          </left>
          <top style="thin">
            <color indexed="64"/>
          </top>
          <bottom style="thin">
            <color indexed="64"/>
          </bottom>
        </border>
      </dxf>
    </rfmt>
    <rfmt sheetId="3" sqref="G37" start="0" length="0">
      <dxf>
        <numFmt numFmtId="4" formatCode="#,##0.00"/>
        <fill>
          <patternFill patternType="solid">
            <bgColor theme="0"/>
          </patternFill>
        </fill>
        <border outline="0">
          <left style="thin">
            <color indexed="64"/>
          </left>
          <top style="thin">
            <color indexed="64"/>
          </top>
          <bottom style="thin">
            <color indexed="64"/>
          </bottom>
        </border>
      </dxf>
    </rfmt>
    <rfmt sheetId="3" sqref="G38" start="0" length="0">
      <dxf>
        <numFmt numFmtId="4" formatCode="#,##0.00"/>
        <fill>
          <patternFill patternType="solid">
            <bgColor theme="0"/>
          </patternFill>
        </fill>
        <border outline="0">
          <left style="thin">
            <color indexed="64"/>
          </left>
          <top style="thin">
            <color indexed="64"/>
          </top>
          <bottom style="thin">
            <color indexed="64"/>
          </bottom>
        </border>
      </dxf>
    </rfmt>
    <rfmt sheetId="3" sqref="G39" start="0" length="0">
      <dxf>
        <numFmt numFmtId="4" formatCode="#,##0.00"/>
        <fill>
          <patternFill patternType="solid">
            <bgColor theme="0"/>
          </patternFill>
        </fill>
        <border outline="0">
          <left style="thin">
            <color indexed="64"/>
          </left>
          <top style="thin">
            <color indexed="64"/>
          </top>
          <bottom style="thin">
            <color indexed="64"/>
          </bottom>
        </border>
      </dxf>
    </rfmt>
    <rfmt sheetId="3" sqref="G40" start="0" length="0">
      <dxf>
        <numFmt numFmtId="4" formatCode="#,##0.00"/>
        <fill>
          <patternFill patternType="solid">
            <bgColor theme="0"/>
          </patternFill>
        </fill>
        <border outline="0">
          <left style="thin">
            <color indexed="64"/>
          </left>
          <top style="thin">
            <color indexed="64"/>
          </top>
          <bottom style="thin">
            <color indexed="64"/>
          </bottom>
        </border>
      </dxf>
    </rfmt>
    <rfmt sheetId="3" sqref="G41" start="0" length="0">
      <dxf>
        <numFmt numFmtId="4" formatCode="#,##0.00"/>
        <fill>
          <patternFill patternType="solid">
            <bgColor theme="0"/>
          </patternFill>
        </fill>
        <border outline="0">
          <left style="thin">
            <color indexed="64"/>
          </left>
          <top style="thin">
            <color indexed="64"/>
          </top>
          <bottom style="thin">
            <color indexed="64"/>
          </bottom>
        </border>
      </dxf>
    </rfmt>
    <rfmt sheetId="3" sqref="G42" start="0" length="0">
      <dxf>
        <numFmt numFmtId="4" formatCode="#,##0.00"/>
        <fill>
          <patternFill patternType="solid">
            <bgColor theme="0"/>
          </patternFill>
        </fill>
        <border outline="0">
          <left style="thin">
            <color indexed="64"/>
          </left>
          <top style="thin">
            <color indexed="64"/>
          </top>
          <bottom style="thin">
            <color indexed="64"/>
          </bottom>
        </border>
      </dxf>
    </rfmt>
    <rfmt sheetId="3" sqref="G43" start="0" length="0">
      <dxf>
        <numFmt numFmtId="4" formatCode="#,##0.00"/>
        <fill>
          <patternFill patternType="solid">
            <bgColor theme="0"/>
          </patternFill>
        </fill>
        <border outline="0">
          <left style="thin">
            <color indexed="64"/>
          </left>
          <top style="thin">
            <color indexed="64"/>
          </top>
          <bottom style="thin">
            <color indexed="64"/>
          </bottom>
        </border>
      </dxf>
    </rfmt>
    <rfmt sheetId="3" sqref="G44" start="0" length="0">
      <dxf>
        <numFmt numFmtId="4" formatCode="#,##0.00"/>
        <fill>
          <patternFill patternType="solid">
            <bgColor theme="0"/>
          </patternFill>
        </fill>
        <border outline="0">
          <left style="thin">
            <color indexed="64"/>
          </left>
          <top style="thin">
            <color indexed="64"/>
          </top>
          <bottom style="thin">
            <color indexed="64"/>
          </bottom>
        </border>
      </dxf>
    </rfmt>
    <rfmt sheetId="3" sqref="G4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46" start="0" length="0">
      <dxf>
        <numFmt numFmtId="35" formatCode="_ * #,##0.00_ ;_ * \-#,##0.00_ ;_ * &quot;-&quot;??_ ;_ @_ "/>
        <border outline="0">
          <left style="thin">
            <color indexed="64"/>
          </left>
          <top style="thin">
            <color indexed="64"/>
          </top>
          <bottom style="thin">
            <color indexed="64"/>
          </bottom>
        </border>
      </dxf>
    </rfmt>
    <rfmt sheetId="3" sqref="G47" start="0" length="0">
      <dxf>
        <border outline="0">
          <left style="thin">
            <color indexed="64"/>
          </left>
          <top style="thin">
            <color indexed="64"/>
          </top>
          <bottom style="thin">
            <color indexed="64"/>
          </bottom>
        </border>
      </dxf>
    </rfmt>
    <rfmt sheetId="3" sqref="G49" start="0" length="0">
      <dxf>
        <font>
          <b/>
          <sz val="12"/>
          <color auto="1"/>
          <name val="Arial"/>
          <scheme val="none"/>
        </font>
        <numFmt numFmtId="4" formatCode="#,##0.00"/>
        <fill>
          <patternFill patternType="solid">
            <bgColor rgb="FFFFFF00"/>
          </patternFill>
        </fill>
        <border outline="0">
          <left style="thin">
            <color indexed="64"/>
          </left>
          <top style="hair">
            <color indexed="64"/>
          </top>
          <bottom style="hair">
            <color indexed="64"/>
          </bottom>
        </border>
      </dxf>
    </rfmt>
    <rcc rId="0" sId="3" dxf="1">
      <nc r="G50" t="inlineStr">
        <is>
          <t>2014/2015</t>
        </is>
      </nc>
      <ndxf>
        <font>
          <b/>
          <sz val="12"/>
          <name val="Arial"/>
          <scheme val="none"/>
        </font>
        <fill>
          <patternFill patternType="solid">
            <bgColor theme="5"/>
          </patternFill>
        </fill>
        <border outline="0">
          <left style="thin">
            <color indexed="64"/>
          </left>
          <top style="thin">
            <color indexed="64"/>
          </top>
          <bottom style="thin">
            <color indexed="64"/>
          </bottom>
        </border>
      </ndxf>
    </rcc>
    <rfmt sheetId="3" sqref="G51" start="0" length="0">
      <dxf>
        <numFmt numFmtId="4" formatCode="#,##0.00"/>
        <fill>
          <patternFill patternType="solid">
            <bgColor theme="0"/>
          </patternFill>
        </fill>
        <border outline="0">
          <left style="thin">
            <color indexed="64"/>
          </left>
          <top style="thin">
            <color indexed="64"/>
          </top>
          <bottom style="thin">
            <color indexed="64"/>
          </bottom>
        </border>
      </dxf>
    </rfmt>
    <rfmt sheetId="3" sqref="G52" start="0" length="0">
      <dxf>
        <numFmt numFmtId="4" formatCode="#,##0.00"/>
        <fill>
          <patternFill patternType="solid">
            <bgColor theme="0"/>
          </patternFill>
        </fill>
        <border outline="0">
          <left style="thin">
            <color indexed="64"/>
          </left>
          <top style="thin">
            <color indexed="64"/>
          </top>
          <bottom style="thin">
            <color indexed="64"/>
          </bottom>
        </border>
      </dxf>
    </rfmt>
    <rfmt sheetId="3" sqref="G53" start="0" length="0">
      <dxf>
        <numFmt numFmtId="4" formatCode="#,##0.00"/>
        <fill>
          <patternFill patternType="solid">
            <bgColor theme="0"/>
          </patternFill>
        </fill>
        <border outline="0">
          <left style="thin">
            <color indexed="64"/>
          </left>
          <top style="thin">
            <color indexed="64"/>
          </top>
          <bottom style="thin">
            <color indexed="64"/>
          </bottom>
        </border>
      </dxf>
    </rfmt>
    <rfmt sheetId="3" sqref="G54" start="0" length="0">
      <dxf>
        <numFmt numFmtId="4" formatCode="#,##0.00"/>
        <fill>
          <patternFill patternType="solid">
            <bgColor theme="0"/>
          </patternFill>
        </fill>
        <border outline="0">
          <left style="thin">
            <color indexed="64"/>
          </left>
          <top style="thin">
            <color indexed="64"/>
          </top>
          <bottom style="thin">
            <color indexed="64"/>
          </bottom>
        </border>
      </dxf>
    </rfmt>
    <rfmt sheetId="3" sqref="G5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56" start="0" length="0">
      <dxf>
        <numFmt numFmtId="4" formatCode="#,##0.00"/>
        <fill>
          <patternFill patternType="solid">
            <bgColor theme="0"/>
          </patternFill>
        </fill>
        <border outline="0">
          <left style="thin">
            <color indexed="64"/>
          </left>
          <top style="thin">
            <color indexed="64"/>
          </top>
          <bottom style="thin">
            <color indexed="64"/>
          </bottom>
        </border>
      </dxf>
    </rfmt>
    <rfmt sheetId="3" sqref="G57" start="0" length="0">
      <dxf>
        <numFmt numFmtId="4" formatCode="#,##0.00"/>
        <fill>
          <patternFill patternType="solid">
            <bgColor theme="0"/>
          </patternFill>
        </fill>
        <border outline="0">
          <left style="thin">
            <color indexed="64"/>
          </left>
          <top style="thin">
            <color indexed="64"/>
          </top>
          <bottom style="thin">
            <color indexed="64"/>
          </bottom>
        </border>
      </dxf>
    </rfmt>
    <rfmt sheetId="3" sqref="G58" start="0" length="0">
      <dxf>
        <numFmt numFmtId="4" formatCode="#,##0.00"/>
        <fill>
          <patternFill patternType="solid">
            <bgColor theme="0"/>
          </patternFill>
        </fill>
        <border outline="0">
          <left style="thin">
            <color indexed="64"/>
          </left>
          <top style="thin">
            <color indexed="64"/>
          </top>
          <bottom style="thin">
            <color indexed="64"/>
          </bottom>
        </border>
      </dxf>
    </rfmt>
    <rfmt sheetId="3" sqref="G59" start="0" length="0">
      <dxf>
        <numFmt numFmtId="4" formatCode="#,##0.00"/>
        <fill>
          <patternFill patternType="solid">
            <bgColor theme="0"/>
          </patternFill>
        </fill>
        <border outline="0">
          <left style="thin">
            <color indexed="64"/>
          </left>
          <top style="thin">
            <color indexed="64"/>
          </top>
          <bottom style="thin">
            <color indexed="64"/>
          </bottom>
        </border>
      </dxf>
    </rfmt>
    <rfmt sheetId="3" sqref="G60" start="0" length="0">
      <dxf>
        <numFmt numFmtId="4" formatCode="#,##0.00"/>
        <fill>
          <patternFill patternType="solid">
            <bgColor theme="0"/>
          </patternFill>
        </fill>
        <border outline="0">
          <left style="thin">
            <color indexed="64"/>
          </left>
          <top style="thin">
            <color indexed="64"/>
          </top>
          <bottom style="thin">
            <color indexed="64"/>
          </bottom>
        </border>
      </dxf>
    </rfmt>
    <rfmt sheetId="3" sqref="G63" start="0" length="0">
      <dxf>
        <font>
          <b/>
          <sz val="12"/>
          <color auto="1"/>
          <name val="Arial"/>
          <scheme val="none"/>
        </font>
        <numFmt numFmtId="4" formatCode="#,##0.00"/>
        <fill>
          <patternFill patternType="solid">
            <bgColor rgb="FFFFFF00"/>
          </patternFill>
        </fill>
        <border outline="0">
          <left style="thin">
            <color indexed="64"/>
          </left>
          <bottom style="thin">
            <color indexed="64"/>
          </bottom>
        </border>
      </dxf>
    </rfmt>
    <rcc rId="0" sId="3" dxf="1">
      <nc r="G64" t="inlineStr">
        <is>
          <t>2014/2015</t>
        </is>
      </nc>
      <ndxf>
        <font>
          <b/>
          <sz val="12"/>
          <name val="Arial"/>
          <scheme val="none"/>
        </font>
        <fill>
          <patternFill patternType="solid">
            <bgColor theme="5"/>
          </patternFill>
        </fill>
        <border outline="0">
          <left style="thin">
            <color indexed="64"/>
          </left>
          <top style="thin">
            <color indexed="64"/>
          </top>
          <bottom style="thin">
            <color indexed="64"/>
          </bottom>
        </border>
      </ndxf>
    </rcc>
    <rfmt sheetId="3" sqref="G6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66" start="0" length="0">
      <dxf>
        <numFmt numFmtId="4" formatCode="#,##0.00"/>
        <fill>
          <patternFill patternType="solid">
            <bgColor theme="0"/>
          </patternFill>
        </fill>
        <border outline="0">
          <left style="thin">
            <color indexed="64"/>
          </left>
          <top style="thin">
            <color indexed="64"/>
          </top>
          <bottom style="thin">
            <color indexed="64"/>
          </bottom>
        </border>
      </dxf>
    </rfmt>
    <rfmt sheetId="3" sqref="G67" start="0" length="0">
      <dxf>
        <numFmt numFmtId="4" formatCode="#,##0.00"/>
        <fill>
          <patternFill patternType="solid">
            <bgColor theme="0"/>
          </patternFill>
        </fill>
        <border outline="0">
          <left style="thin">
            <color indexed="64"/>
          </left>
          <top style="thin">
            <color indexed="64"/>
          </top>
          <bottom style="thin">
            <color indexed="64"/>
          </bottom>
        </border>
      </dxf>
    </rfmt>
    <rfmt sheetId="3" sqref="G68" start="0" length="0">
      <dxf>
        <numFmt numFmtId="4" formatCode="#,##0.00"/>
        <fill>
          <patternFill patternType="solid">
            <bgColor theme="0"/>
          </patternFill>
        </fill>
        <border outline="0">
          <left style="thin">
            <color indexed="64"/>
          </left>
          <top style="thin">
            <color indexed="64"/>
          </top>
          <bottom style="thin">
            <color indexed="64"/>
          </bottom>
        </border>
      </dxf>
    </rfmt>
    <rfmt sheetId="3" sqref="G69" start="0" length="0">
      <dxf>
        <numFmt numFmtId="4" formatCode="#,##0.00"/>
        <fill>
          <patternFill patternType="solid">
            <bgColor theme="0"/>
          </patternFill>
        </fill>
        <border outline="0">
          <left style="thin">
            <color indexed="64"/>
          </left>
          <top style="thin">
            <color indexed="64"/>
          </top>
          <bottom style="thin">
            <color indexed="64"/>
          </bottom>
        </border>
      </dxf>
    </rfmt>
    <rfmt sheetId="3" sqref="G70" start="0" length="0">
      <dxf>
        <numFmt numFmtId="4" formatCode="#,##0.00"/>
        <fill>
          <patternFill patternType="solid">
            <bgColor theme="0"/>
          </patternFill>
        </fill>
        <border outline="0">
          <left style="thin">
            <color indexed="64"/>
          </left>
          <top style="thin">
            <color indexed="64"/>
          </top>
          <bottom style="thin">
            <color indexed="64"/>
          </bottom>
        </border>
      </dxf>
    </rfmt>
    <rfmt sheetId="3" sqref="G71" start="0" length="0">
      <dxf>
        <numFmt numFmtId="4" formatCode="#,##0.00"/>
        <fill>
          <patternFill patternType="solid">
            <bgColor theme="0"/>
          </patternFill>
        </fill>
        <border outline="0">
          <left style="thin">
            <color indexed="64"/>
          </left>
          <top style="thin">
            <color indexed="64"/>
          </top>
          <bottom style="thin">
            <color indexed="64"/>
          </bottom>
        </border>
      </dxf>
    </rfmt>
    <rfmt sheetId="3" sqref="G72" start="0" length="0">
      <dxf>
        <numFmt numFmtId="4" formatCode="#,##0.00"/>
        <fill>
          <patternFill patternType="solid">
            <bgColor theme="0"/>
          </patternFill>
        </fill>
        <border outline="0">
          <left style="thin">
            <color indexed="64"/>
          </left>
          <top style="thin">
            <color indexed="64"/>
          </top>
          <bottom style="thin">
            <color indexed="64"/>
          </bottom>
        </border>
      </dxf>
    </rfmt>
    <rfmt sheetId="3" sqref="G73" start="0" length="0">
      <dxf>
        <numFmt numFmtId="4" formatCode="#,##0.00"/>
        <fill>
          <patternFill patternType="solid">
            <bgColor theme="0"/>
          </patternFill>
        </fill>
        <border outline="0">
          <left style="thin">
            <color indexed="64"/>
          </left>
          <top style="thin">
            <color indexed="64"/>
          </top>
          <bottom style="thin">
            <color indexed="64"/>
          </bottom>
        </border>
      </dxf>
    </rfmt>
    <rfmt sheetId="3" sqref="G74" start="0" length="0">
      <dxf>
        <numFmt numFmtId="4" formatCode="#,##0.00"/>
        <fill>
          <patternFill patternType="solid">
            <bgColor theme="0"/>
          </patternFill>
        </fill>
        <border outline="0">
          <left style="thin">
            <color indexed="64"/>
          </left>
          <top style="thin">
            <color indexed="64"/>
          </top>
          <bottom style="thin">
            <color indexed="64"/>
          </bottom>
        </border>
      </dxf>
    </rfmt>
    <rfmt sheetId="3" sqref="G7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76" start="0" length="0">
      <dxf>
        <border outline="0">
          <left style="thin">
            <color indexed="64"/>
          </left>
          <right style="thin">
            <color indexed="64"/>
          </right>
          <top style="thin">
            <color indexed="64"/>
          </top>
          <bottom style="thin">
            <color indexed="64"/>
          </bottom>
        </border>
      </dxf>
    </rfmt>
    <rfmt sheetId="3" sqref="G77" start="0" length="0">
      <dxf>
        <font>
          <i/>
          <sz val="12"/>
          <name val="Arial"/>
          <scheme val="minor"/>
        </font>
        <alignment vertical="top" readingOrder="0"/>
      </dxf>
    </rfmt>
    <rfmt sheetId="3" sqref="G78" start="0" length="0">
      <dxf>
        <font>
          <sz val="11"/>
          <color theme="1"/>
          <name val="Calibri"/>
          <scheme val="minor"/>
        </font>
      </dxf>
    </rfmt>
    <rfmt sheetId="3" sqref="G79"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hair">
            <color indexed="64"/>
          </bottom>
        </border>
      </dxf>
    </rfmt>
    <rcc rId="0" sId="3" dxf="1">
      <nc r="G80" t="inlineStr">
        <is>
          <t>2014/2015</t>
        </is>
      </nc>
      <ndxf>
        <font>
          <b/>
          <sz val="12"/>
          <name val="Arial"/>
          <scheme val="none"/>
        </font>
        <fill>
          <patternFill patternType="solid">
            <bgColor theme="5"/>
          </patternFill>
        </fill>
        <border outline="0">
          <left style="thin">
            <color indexed="64"/>
          </left>
          <top style="thin">
            <color indexed="64"/>
          </top>
          <bottom style="thin">
            <color indexed="64"/>
          </bottom>
        </border>
      </ndxf>
    </rcc>
    <rfmt sheetId="3" sqref="G81" start="0" length="0">
      <dxf>
        <numFmt numFmtId="4" formatCode="#,##0.00"/>
        <fill>
          <patternFill patternType="solid">
            <bgColor theme="0"/>
          </patternFill>
        </fill>
        <border outline="0">
          <left style="thin">
            <color indexed="64"/>
          </left>
          <top style="thin">
            <color indexed="64"/>
          </top>
          <bottom style="thin">
            <color indexed="64"/>
          </bottom>
        </border>
      </dxf>
    </rfmt>
    <rfmt sheetId="3" sqref="G82" start="0" length="0">
      <dxf>
        <numFmt numFmtId="4" formatCode="#,##0.00"/>
        <fill>
          <patternFill patternType="solid">
            <bgColor theme="0"/>
          </patternFill>
        </fill>
        <border outline="0">
          <left style="thin">
            <color indexed="64"/>
          </left>
          <top style="thin">
            <color indexed="64"/>
          </top>
          <bottom style="thin">
            <color indexed="64"/>
          </bottom>
        </border>
      </dxf>
    </rfmt>
    <rfmt sheetId="3" sqref="G83" start="0" length="0">
      <dxf>
        <numFmt numFmtId="4" formatCode="#,##0.00"/>
        <fill>
          <patternFill patternType="solid">
            <bgColor theme="0"/>
          </patternFill>
        </fill>
        <border outline="0">
          <left style="thin">
            <color indexed="64"/>
          </left>
          <top style="thin">
            <color indexed="64"/>
          </top>
          <bottom style="thin">
            <color indexed="64"/>
          </bottom>
        </border>
      </dxf>
    </rfmt>
    <rfmt sheetId="3" sqref="G84" start="0" length="0">
      <dxf>
        <numFmt numFmtId="4" formatCode="#,##0.00"/>
        <fill>
          <patternFill patternType="solid">
            <bgColor theme="0"/>
          </patternFill>
        </fill>
        <border outline="0">
          <left style="thin">
            <color indexed="64"/>
          </left>
          <top style="thin">
            <color indexed="64"/>
          </top>
          <bottom style="thin">
            <color indexed="64"/>
          </bottom>
        </border>
      </dxf>
    </rfmt>
    <rfmt sheetId="3" sqref="G8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86" start="0" length="0">
      <dxf>
        <numFmt numFmtId="4" formatCode="#,##0.00"/>
        <fill>
          <patternFill patternType="solid">
            <bgColor theme="0"/>
          </patternFill>
        </fill>
        <border outline="0">
          <left style="thin">
            <color indexed="64"/>
          </left>
          <top style="thin">
            <color indexed="64"/>
          </top>
          <bottom style="thin">
            <color indexed="64"/>
          </bottom>
        </border>
      </dxf>
    </rfmt>
    <rfmt sheetId="3" sqref="G87" start="0" length="0">
      <dxf>
        <numFmt numFmtId="4" formatCode="#,##0.00"/>
        <fill>
          <patternFill patternType="solid">
            <bgColor theme="0"/>
          </patternFill>
        </fill>
        <border outline="0">
          <left style="thin">
            <color indexed="64"/>
          </left>
          <top style="thin">
            <color indexed="64"/>
          </top>
          <bottom style="thin">
            <color indexed="64"/>
          </bottom>
        </border>
      </dxf>
    </rfmt>
    <rfmt sheetId="3" sqref="G88" start="0" length="0">
      <dxf>
        <numFmt numFmtId="4" formatCode="#,##0.00"/>
        <fill>
          <patternFill patternType="solid">
            <bgColor theme="0"/>
          </patternFill>
        </fill>
        <border outline="0">
          <left style="thin">
            <color indexed="64"/>
          </left>
          <top style="thin">
            <color indexed="64"/>
          </top>
          <bottom style="thin">
            <color indexed="64"/>
          </bottom>
        </border>
      </dxf>
    </rfmt>
    <rfmt sheetId="3" sqref="G89" start="0" length="0">
      <dxf>
        <numFmt numFmtId="4" formatCode="#,##0.00"/>
        <fill>
          <patternFill patternType="solid">
            <bgColor theme="0"/>
          </patternFill>
        </fill>
        <border outline="0">
          <left style="thin">
            <color indexed="64"/>
          </left>
          <top style="thin">
            <color indexed="64"/>
          </top>
          <bottom style="thin">
            <color indexed="64"/>
          </bottom>
        </border>
      </dxf>
    </rfmt>
    <rfmt sheetId="3" sqref="G90" start="0" length="0">
      <dxf>
        <numFmt numFmtId="4" formatCode="#,##0.00"/>
        <fill>
          <patternFill patternType="solid">
            <bgColor theme="0"/>
          </patternFill>
        </fill>
        <border outline="0">
          <left style="thin">
            <color indexed="64"/>
          </left>
          <top style="thin">
            <color indexed="64"/>
          </top>
          <bottom style="thin">
            <color indexed="64"/>
          </bottom>
        </border>
      </dxf>
    </rfmt>
    <rfmt sheetId="3" sqref="G91" start="0" length="0">
      <dxf>
        <numFmt numFmtId="4" formatCode="#,##0.00"/>
        <fill>
          <patternFill patternType="solid">
            <bgColor theme="0"/>
          </patternFill>
        </fill>
        <border outline="0">
          <left style="thin">
            <color indexed="64"/>
          </left>
          <top style="thin">
            <color indexed="64"/>
          </top>
          <bottom style="thin">
            <color indexed="64"/>
          </bottom>
        </border>
      </dxf>
    </rfmt>
    <rfmt sheetId="3" sqref="G92" start="0" length="0">
      <dxf>
        <font>
          <sz val="11"/>
          <color theme="1"/>
          <name val="Calibri"/>
          <scheme val="minor"/>
        </font>
      </dxf>
    </rfmt>
    <rfmt sheetId="3" sqref="G93" start="0" length="0">
      <dxf>
        <fill>
          <patternFill patternType="solid">
            <bgColor theme="0"/>
          </patternFill>
        </fill>
      </dxf>
    </rfmt>
    <rfmt sheetId="3" s="1" sqref="G94"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G95" start="0" length="0">
      <dxf>
        <font>
          <sz val="12"/>
          <color auto="1"/>
          <name val="Arial"/>
          <scheme val="none"/>
        </font>
        <numFmt numFmtId="164" formatCode="_(* #,##0.00_);_(* \(#,##0.00\);_(* &quot;-&quot;??_);_(@_)"/>
        <border outline="0">
          <left style="thin">
            <color indexed="64"/>
          </left>
          <right style="thin">
            <color indexed="64"/>
          </right>
          <top style="thin">
            <color indexed="64"/>
          </top>
          <bottom style="thin">
            <color indexed="64"/>
          </bottom>
        </border>
      </dxf>
    </rfmt>
    <rfmt sheetId="3" s="1" sqref="G96" start="0" length="0">
      <dxf>
        <font>
          <sz val="12"/>
          <color auto="1"/>
          <name val="Arial"/>
          <scheme val="none"/>
        </font>
        <numFmt numFmtId="164" formatCode="_(* #,##0.00_);_(* \(#,##0.00\);_(* &quot;-&quot;??_);_(@_)"/>
        <border outline="0">
          <left style="thin">
            <color indexed="64"/>
          </left>
          <right style="thin">
            <color indexed="64"/>
          </right>
          <top style="thin">
            <color indexed="64"/>
          </top>
          <bottom style="thin">
            <color indexed="64"/>
          </bottom>
        </border>
      </dxf>
    </rfmt>
    <rfmt sheetId="3" s="1" sqref="G97" start="0" length="0">
      <dxf>
        <font>
          <sz val="12"/>
          <color auto="1"/>
          <name val="Arial"/>
          <scheme val="none"/>
        </font>
        <numFmt numFmtId="164" formatCode="_(* #,##0.00_);_(* \(#,##0.00\);_(* &quot;-&quot;??_);_(@_)"/>
        <border outline="0">
          <left style="thin">
            <color indexed="64"/>
          </left>
          <right style="thin">
            <color indexed="64"/>
          </right>
          <top style="thin">
            <color indexed="64"/>
          </top>
          <bottom style="thin">
            <color indexed="64"/>
          </bottom>
        </border>
      </dxf>
    </rfmt>
    <rfmt sheetId="3" s="1" sqref="G98" start="0" length="0">
      <dxf>
        <font>
          <sz val="12"/>
          <color auto="1"/>
          <name val="Arial"/>
          <scheme val="none"/>
        </font>
        <numFmt numFmtId="164" formatCode="_(* #,##0.00_);_(* \(#,##0.00\);_(* &quot;-&quot;??_);_(@_)"/>
        <border outline="0">
          <left style="thin">
            <color indexed="64"/>
          </left>
          <right style="thin">
            <color indexed="64"/>
          </right>
          <top style="thin">
            <color indexed="64"/>
          </top>
          <bottom style="thin">
            <color indexed="64"/>
          </bottom>
        </border>
      </dxf>
    </rfmt>
    <rfmt sheetId="3" s="1" sqref="G99" start="0" length="0">
      <dxf>
        <font>
          <sz val="12"/>
          <color auto="1"/>
          <name val="Arial"/>
          <scheme val="none"/>
        </font>
        <numFmt numFmtId="164" formatCode="_(* #,##0.00_);_(* \(#,##0.00\);_(* &quot;-&quot;??_);_(@_)"/>
        <border outline="0">
          <left style="thin">
            <color indexed="64"/>
          </left>
          <right style="thin">
            <color indexed="64"/>
          </right>
          <top style="thin">
            <color indexed="64"/>
          </top>
          <bottom style="thin">
            <color indexed="64"/>
          </bottom>
        </border>
      </dxf>
    </rfmt>
    <rfmt sheetId="3" s="1" sqref="G100" start="0" length="0">
      <dxf>
        <font>
          <sz val="12"/>
          <color auto="1"/>
          <name val="Arial"/>
          <scheme val="none"/>
        </font>
        <numFmt numFmtId="164" formatCode="_(* #,##0.00_);_(* \(#,##0.00\);_(* &quot;-&quot;??_);_(@_)"/>
        <border outline="0">
          <left style="thin">
            <color indexed="64"/>
          </left>
          <right style="thin">
            <color indexed="64"/>
          </right>
          <top style="thin">
            <color indexed="64"/>
          </top>
          <bottom style="thin">
            <color indexed="64"/>
          </bottom>
        </border>
      </dxf>
    </rfmt>
    <rfmt sheetId="3" s="1" sqref="G101" start="0" length="0">
      <dxf>
        <font>
          <sz val="12"/>
          <color auto="1"/>
          <name val="Arial"/>
          <scheme val="none"/>
        </font>
        <numFmt numFmtId="164" formatCode="_(* #,##0.00_);_(* \(#,##0.00\);_(* &quot;-&quot;??_);_(@_)"/>
        <border outline="0">
          <left style="thin">
            <color indexed="64"/>
          </left>
          <right style="thin">
            <color indexed="64"/>
          </right>
          <top style="thin">
            <color indexed="64"/>
          </top>
          <bottom style="thin">
            <color indexed="64"/>
          </bottom>
        </border>
      </dxf>
    </rfmt>
    <rfmt sheetId="3" s="1" sqref="G102" start="0" length="0">
      <dxf>
        <font>
          <sz val="12"/>
          <color auto="1"/>
          <name val="Arial"/>
          <scheme val="none"/>
        </font>
        <numFmt numFmtId="164" formatCode="_(* #,##0.00_);_(* \(#,##0.00\);_(* &quot;-&quot;??_);_(@_)"/>
        <border outline="0">
          <left style="thin">
            <color indexed="64"/>
          </left>
          <right style="thin">
            <color indexed="64"/>
          </right>
          <top style="thin">
            <color indexed="64"/>
          </top>
          <bottom style="thin">
            <color indexed="64"/>
          </bottom>
        </border>
      </dxf>
    </rfmt>
    <rfmt sheetId="3" s="1" sqref="G103" start="0" length="0">
      <dxf>
        <font>
          <sz val="12"/>
          <color auto="1"/>
          <name val="Arial"/>
          <scheme val="none"/>
        </font>
        <numFmt numFmtId="164" formatCode="_(* #,##0.00_);_(* \(#,##0.00\);_(* &quot;-&quot;??_);_(@_)"/>
        <border outline="0">
          <left style="thin">
            <color indexed="64"/>
          </left>
          <right style="thin">
            <color indexed="64"/>
          </right>
          <top style="thin">
            <color indexed="64"/>
          </top>
          <bottom style="thin">
            <color indexed="64"/>
          </bottom>
        </border>
      </dxf>
    </rfmt>
    <rfmt sheetId="3" sqref="G104" start="0" length="0">
      <dxf>
        <font>
          <sz val="11"/>
          <color theme="1"/>
          <name val="Calibri"/>
          <scheme val="minor"/>
        </font>
        <fill>
          <patternFill patternType="solid">
            <bgColor rgb="FFFFFF00"/>
          </patternFill>
        </fill>
        <border outline="0">
          <left style="thin">
            <color indexed="64"/>
          </left>
          <right style="thin">
            <color indexed="64"/>
          </right>
          <top style="thin">
            <color indexed="64"/>
          </top>
          <bottom style="thin">
            <color indexed="64"/>
          </bottom>
        </border>
      </dxf>
    </rfmt>
    <rfmt sheetId="3" sqref="G105" start="0" length="0">
      <dxf>
        <font>
          <sz val="11"/>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dxf>
    </rfmt>
    <rfmt sheetId="3" sqref="G106"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07"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08"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09"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0"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1"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2"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3"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4"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5"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6"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7"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8" start="0" length="0">
      <dxf>
        <font>
          <sz val="11"/>
          <color theme="1"/>
          <name val="Calibri"/>
          <scheme val="minor"/>
        </font>
        <border outline="0">
          <left style="thin">
            <color indexed="64"/>
          </left>
          <right style="thin">
            <color indexed="64"/>
          </right>
          <top style="thin">
            <color indexed="64"/>
          </top>
          <bottom style="thin">
            <color indexed="64"/>
          </bottom>
        </border>
      </dxf>
    </rfmt>
    <rfmt sheetId="3" sqref="G119" start="0" length="0">
      <dxf>
        <font>
          <sz val="11"/>
          <color theme="1"/>
          <name val="Calibri"/>
          <scheme val="minor"/>
        </font>
      </dxf>
    </rfmt>
    <rfmt sheetId="3" sqref="G120" start="0" length="0">
      <dxf>
        <font>
          <b/>
          <sz val="12"/>
          <color auto="1"/>
          <name val="Arial"/>
          <scheme val="none"/>
        </font>
        <numFmt numFmtId="4" formatCode="#,##0.00"/>
        <fill>
          <patternFill patternType="solid">
            <bgColor rgb="FFFFFF00"/>
          </patternFill>
        </fill>
        <border outline="0">
          <top style="medium">
            <color indexed="64"/>
          </top>
          <bottom style="thin">
            <color indexed="64"/>
          </bottom>
        </border>
      </dxf>
    </rfmt>
    <rcc rId="0" sId="3" dxf="1">
      <nc r="G121" t="inlineStr">
        <is>
          <t>2014/2015</t>
        </is>
      </nc>
      <ndxf>
        <font>
          <b/>
          <sz val="12"/>
          <name val="Arial"/>
          <scheme val="none"/>
        </font>
        <fill>
          <patternFill patternType="solid">
            <bgColor theme="5"/>
          </patternFill>
        </fill>
        <border outline="0">
          <left style="thin">
            <color indexed="64"/>
          </left>
          <top style="thin">
            <color indexed="64"/>
          </top>
          <bottom style="thin">
            <color indexed="64"/>
          </bottom>
        </border>
      </ndxf>
    </rcc>
    <rfmt sheetId="3" sqref="G122"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23"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24"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2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26"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27"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28"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29"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30"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31"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32" start="0" length="0">
      <dxf>
        <font>
          <sz val="11"/>
          <color theme="1"/>
          <name val="Calibri"/>
          <scheme val="minor"/>
        </font>
      </dxf>
    </rfmt>
    <rfmt sheetId="3" sqref="G133" start="0" length="0">
      <dxf>
        <font>
          <b/>
          <sz val="12"/>
          <color auto="1"/>
          <name val="Arial"/>
          <scheme val="none"/>
        </font>
        <numFmt numFmtId="4" formatCode="#,##0.00"/>
        <fill>
          <patternFill patternType="solid">
            <bgColor rgb="FFFFFF00"/>
          </patternFill>
        </fill>
        <border outline="0">
          <top style="medium">
            <color indexed="64"/>
          </top>
          <bottom style="thin">
            <color indexed="64"/>
          </bottom>
        </border>
      </dxf>
    </rfmt>
    <rcc rId="0" sId="3" dxf="1">
      <nc r="G134" t="inlineStr">
        <is>
          <t>2014/2015</t>
        </is>
      </nc>
      <ndxf>
        <font>
          <b/>
          <sz val="12"/>
          <name val="Arial"/>
          <scheme val="none"/>
        </font>
        <fill>
          <patternFill patternType="solid">
            <bgColor theme="5"/>
          </patternFill>
        </fill>
        <border outline="0">
          <left style="thin">
            <color indexed="64"/>
          </left>
          <top style="thin">
            <color indexed="64"/>
          </top>
          <bottom style="thin">
            <color indexed="64"/>
          </bottom>
        </border>
      </ndxf>
    </rcc>
    <rfmt sheetId="3" sqref="G13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36"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37"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38"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39"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40"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41"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42"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43"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44"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45" start="0" length="0">
      <dxf>
        <numFmt numFmtId="4" formatCode="#,##0.00"/>
        <fill>
          <patternFill patternType="solid">
            <bgColor rgb="FFFFFF00"/>
          </patternFill>
        </fill>
        <border outline="0">
          <left style="thin">
            <color indexed="64"/>
          </left>
          <top style="thin">
            <color indexed="64"/>
          </top>
          <bottom style="thin">
            <color indexed="64"/>
          </bottom>
        </border>
      </dxf>
    </rfmt>
    <rcc rId="0" sId="3" dxf="1">
      <nc r="G146" t="inlineStr">
        <is>
          <t>2014/2015</t>
        </is>
      </nc>
      <ndxf>
        <font>
          <b/>
          <sz val="12"/>
          <name val="Arial"/>
          <scheme val="none"/>
        </font>
        <fill>
          <patternFill patternType="solid">
            <bgColor theme="5"/>
          </patternFill>
        </fill>
        <border outline="0">
          <left style="thin">
            <color indexed="64"/>
          </left>
          <top style="thin">
            <color indexed="64"/>
          </top>
          <bottom style="thin">
            <color indexed="64"/>
          </bottom>
        </border>
      </ndxf>
    </rcc>
    <rcc rId="0" sId="3" dxf="1">
      <nc r="G147" t="inlineStr">
        <is>
          <t>N/A</t>
        </is>
      </nc>
      <ndxf>
        <numFmt numFmtId="4" formatCode="#,##0.00"/>
        <fill>
          <patternFill patternType="solid">
            <bgColor theme="0"/>
          </patternFill>
        </fill>
        <border outline="0">
          <left style="thin">
            <color indexed="64"/>
          </left>
          <top style="thin">
            <color indexed="64"/>
          </top>
          <bottom style="thin">
            <color indexed="64"/>
          </bottom>
        </border>
      </ndxf>
    </rcc>
    <rfmt sheetId="3" sqref="G148"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49" start="0" length="0">
      <dxf>
        <font>
          <sz val="11"/>
          <color theme="1"/>
          <name val="Calibri"/>
          <scheme val="minor"/>
        </font>
        <fill>
          <patternFill patternType="solid">
            <bgColor theme="0"/>
          </patternFill>
        </fill>
        <border outline="0">
          <left style="thin">
            <color indexed="64"/>
          </left>
          <top style="thin">
            <color indexed="64"/>
          </top>
          <bottom style="thin">
            <color indexed="64"/>
          </bottom>
        </border>
      </dxf>
    </rfmt>
    <rfmt sheetId="3" sqref="G150" start="0" length="0">
      <dxf>
        <font>
          <sz val="11"/>
          <color theme="1"/>
          <name val="Calibri"/>
          <scheme val="minor"/>
        </font>
        <fill>
          <patternFill patternType="solid">
            <bgColor theme="0"/>
          </patternFill>
        </fill>
        <border outline="0">
          <left style="thin">
            <color indexed="64"/>
          </left>
          <top style="thin">
            <color indexed="64"/>
          </top>
          <bottom style="thin">
            <color indexed="64"/>
          </bottom>
        </border>
      </dxf>
    </rfmt>
    <rfmt sheetId="3" sqref="G151" start="0" length="0">
      <dxf>
        <font>
          <sz val="11"/>
          <color theme="1"/>
          <name val="Calibri"/>
          <scheme val="minor"/>
        </font>
        <fill>
          <patternFill patternType="solid">
            <bgColor theme="0"/>
          </patternFill>
        </fill>
        <border outline="0">
          <left style="thin">
            <color indexed="64"/>
          </left>
          <top style="thin">
            <color indexed="64"/>
          </top>
          <bottom style="thin">
            <color indexed="64"/>
          </bottom>
        </border>
      </dxf>
    </rfmt>
    <rfmt sheetId="3" sqref="G152" start="0" length="0">
      <dxf>
        <font>
          <sz val="11"/>
          <color theme="1"/>
          <name val="Calibri"/>
          <scheme val="minor"/>
        </font>
        <fill>
          <patternFill patternType="solid">
            <bgColor theme="0"/>
          </patternFill>
        </fill>
        <border outline="0">
          <left style="thin">
            <color indexed="64"/>
          </left>
          <top style="thin">
            <color indexed="64"/>
          </top>
          <bottom style="thin">
            <color indexed="64"/>
          </bottom>
        </border>
      </dxf>
    </rfmt>
    <rfmt sheetId="3" sqref="G153" start="0" length="0">
      <dxf>
        <font>
          <sz val="11"/>
          <color theme="1"/>
          <name val="Calibri"/>
          <scheme val="minor"/>
        </font>
        <fill>
          <patternFill patternType="solid">
            <bgColor theme="0"/>
          </patternFill>
        </fill>
        <border outline="0">
          <left style="thin">
            <color indexed="64"/>
          </left>
          <top style="thin">
            <color indexed="64"/>
          </top>
          <bottom style="thin">
            <color indexed="64"/>
          </bottom>
        </border>
      </dxf>
    </rfmt>
    <rcc rId="0" sId="3" dxf="1">
      <nc r="G154"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G155"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G156"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G157"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G158"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G159"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G160"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fmt sheetId="3" sqref="G161" start="0" length="0">
      <dxf>
        <font>
          <sz val="11"/>
          <color theme="1"/>
          <name val="Calibri"/>
          <scheme val="minor"/>
        </font>
        <fill>
          <patternFill patternType="solid">
            <bgColor theme="0"/>
          </patternFill>
        </fill>
        <border outline="0">
          <left style="thin">
            <color indexed="64"/>
          </left>
          <top style="thin">
            <color indexed="64"/>
          </top>
          <bottom style="thin">
            <color indexed="64"/>
          </bottom>
        </border>
      </dxf>
    </rfmt>
    <rfmt sheetId="3" sqref="G162" start="0" length="0">
      <dxf>
        <font>
          <sz val="11"/>
          <color theme="1"/>
          <name val="Calibri"/>
          <scheme val="minor"/>
        </font>
        <fill>
          <patternFill patternType="solid">
            <bgColor theme="0"/>
          </patternFill>
        </fill>
        <border outline="0">
          <left style="thin">
            <color indexed="64"/>
          </left>
          <top style="thin">
            <color indexed="64"/>
          </top>
          <bottom style="thin">
            <color indexed="64"/>
          </bottom>
        </border>
      </dxf>
    </rfmt>
    <rfmt sheetId="3" sqref="G163" start="0" length="0">
      <dxf>
        <font>
          <sz val="11"/>
          <color theme="1"/>
          <name val="Calibri"/>
          <scheme val="minor"/>
        </font>
        <fill>
          <patternFill patternType="solid">
            <bgColor theme="0"/>
          </patternFill>
        </fill>
        <border outline="0">
          <left style="thin">
            <color indexed="64"/>
          </left>
          <top style="thin">
            <color indexed="64"/>
          </top>
          <bottom style="thin">
            <color indexed="64"/>
          </bottom>
        </border>
      </dxf>
    </rfmt>
    <rfmt sheetId="3" sqref="G164" start="0" length="0">
      <dxf>
        <font>
          <sz val="11"/>
          <color theme="1"/>
          <name val="Calibri"/>
          <scheme val="minor"/>
        </font>
        <fill>
          <patternFill patternType="solid">
            <bgColor theme="0"/>
          </patternFill>
        </fill>
        <border outline="0">
          <left style="thin">
            <color indexed="64"/>
          </left>
          <top style="thin">
            <color indexed="64"/>
          </top>
          <bottom style="thin">
            <color indexed="64"/>
          </bottom>
        </border>
      </dxf>
    </rfmt>
    <rfmt sheetId="3" sqref="G165" start="0" length="0">
      <dxf>
        <font>
          <sz val="11"/>
          <color theme="1"/>
          <name val="Calibri"/>
          <scheme val="minor"/>
        </font>
        <border outline="0">
          <left style="thin">
            <color indexed="64"/>
          </left>
          <top style="thin">
            <color indexed="64"/>
          </top>
          <bottom style="thin">
            <color indexed="64"/>
          </bottom>
        </border>
      </dxf>
    </rfmt>
    <rcc rId="0" sId="3" dxf="1">
      <nc r="G166" t="inlineStr">
        <is>
          <t>2013/2014</t>
        </is>
      </nc>
      <ndxf>
        <font>
          <b/>
          <sz val="12"/>
          <name val="Arial"/>
          <scheme val="none"/>
        </font>
        <fill>
          <patternFill patternType="solid">
            <bgColor theme="5"/>
          </patternFill>
        </fill>
        <border outline="0">
          <left style="thin">
            <color indexed="64"/>
          </left>
          <top style="thin">
            <color indexed="64"/>
          </top>
          <bottom style="thin">
            <color indexed="64"/>
          </bottom>
        </border>
      </ndxf>
    </rcc>
    <rfmt sheetId="3" sqref="G167" start="0" length="0">
      <dxf>
        <fill>
          <patternFill patternType="solid">
            <bgColor rgb="FFFFFF00"/>
          </patternFill>
        </fill>
        <border outline="0">
          <left style="thin">
            <color indexed="64"/>
          </left>
          <top style="thin">
            <color indexed="64"/>
          </top>
          <bottom style="thin">
            <color indexed="64"/>
          </bottom>
        </border>
      </dxf>
    </rfmt>
    <rfmt sheetId="3" sqref="G168" start="0" length="0">
      <dxf>
        <fill>
          <patternFill patternType="solid">
            <bgColor rgb="FFFFFF00"/>
          </patternFill>
        </fill>
        <border outline="0">
          <left style="thin">
            <color indexed="64"/>
          </left>
          <top style="thin">
            <color indexed="64"/>
          </top>
          <bottom style="thin">
            <color indexed="64"/>
          </bottom>
        </border>
      </dxf>
    </rfmt>
    <rfmt sheetId="3" sqref="G169"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70"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71"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72"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73"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74"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75"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76"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77" start="0" length="0">
      <dxf>
        <numFmt numFmtId="4" formatCode="#,##0.00"/>
        <fill>
          <patternFill patternType="solid">
            <bgColor theme="0"/>
          </patternFill>
        </fill>
        <border outline="0">
          <left style="thin">
            <color indexed="64"/>
          </left>
          <top style="thin">
            <color indexed="64"/>
          </top>
          <bottom style="thin">
            <color indexed="64"/>
          </bottom>
        </border>
      </dxf>
    </rfmt>
    <rfmt sheetId="3" sqref="G178" start="0" length="0">
      <dxf>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179" start="0" length="0">
      <dxf>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G180" start="0" length="0">
      <dxf>
        <font>
          <sz val="11"/>
          <color theme="1"/>
          <name val="Calibri"/>
          <scheme val="minor"/>
        </font>
        <alignment vertical="top" readingOrder="0"/>
        <border outline="0">
          <left style="thin">
            <color indexed="64"/>
          </left>
          <right style="thin">
            <color indexed="64"/>
          </right>
          <top style="thin">
            <color indexed="64"/>
          </top>
          <bottom style="thin">
            <color indexed="64"/>
          </bottom>
        </border>
      </dxf>
    </rfmt>
  </rrc>
  <rrc rId="1987" sId="3" ref="F1:F1048576" action="deleteCol">
    <undo index="0" exp="area" ref3D="1" dr="$C$1:$F$1048576" dn="Z_56511514_C106_4A14_9D9B_2736F085355C_.wvu.Cols" sId="3"/>
    <rfmt sheetId="3" xfDxf="1" sqref="F1:F1048576" start="0" length="0">
      <dxf>
        <font>
          <sz val="12"/>
          <name val="Arial"/>
          <scheme val="none"/>
        </font>
      </dxf>
    </rfmt>
    <rfmt sheetId="3" sqref="F1" start="0" length="0">
      <dxf>
        <font>
          <sz val="11"/>
          <color theme="1"/>
          <name val="Calibri"/>
          <scheme val="minor"/>
        </font>
        <numFmt numFmtId="2" formatCode="0.00"/>
        <alignment vertical="top" readingOrder="0"/>
      </dxf>
    </rfmt>
    <rfmt sheetId="3" sqref="F2" start="0" length="0">
      <dxf>
        <border outline="0">
          <left style="thin">
            <color indexed="64"/>
          </left>
          <right style="thin">
            <color indexed="64"/>
          </right>
          <top style="thin">
            <color indexed="64"/>
          </top>
          <bottom style="thin">
            <color indexed="64"/>
          </bottom>
        </border>
      </dxf>
    </rfmt>
    <rcc rId="0" sId="3" dxf="1">
      <nc r="F3" t="inlineStr">
        <is>
          <t>2013/2014</t>
        </is>
      </nc>
      <ndxf>
        <font>
          <b/>
          <sz val="12"/>
          <name val="Arial"/>
          <scheme val="none"/>
        </font>
        <fill>
          <patternFill patternType="solid">
            <bgColor theme="5"/>
          </patternFill>
        </fill>
        <border outline="0">
          <left style="thin">
            <color indexed="64"/>
          </left>
          <right style="thin">
            <color indexed="64"/>
          </right>
          <top style="thin">
            <color indexed="64"/>
          </top>
          <bottom style="thin">
            <color indexed="64"/>
          </bottom>
        </border>
      </ndxf>
    </rcc>
    <rcc rId="0" sId="3" dxf="1">
      <nc r="F4" t="inlineStr">
        <is>
          <t>Per Kiloliter</t>
        </is>
      </nc>
      <ndxf>
        <fill>
          <patternFill patternType="solid">
            <bgColor rgb="FFFFFF00"/>
          </patternFill>
        </fill>
        <border outline="0">
          <left style="thin">
            <color indexed="64"/>
          </left>
          <top style="thin">
            <color indexed="64"/>
          </top>
          <bottom style="thin">
            <color indexed="64"/>
          </bottom>
        </border>
      </ndxf>
    </rcc>
    <rfmt sheetId="3" sqref="F5" start="0" length="0">
      <dxf>
        <font>
          <b/>
          <sz val="12"/>
          <color auto="1"/>
          <name val="Arial"/>
          <scheme val="none"/>
        </font>
        <numFmt numFmtId="4" formatCode="#,##0.00"/>
        <fill>
          <patternFill patternType="solid">
            <bgColor rgb="FFFFFF00"/>
          </patternFill>
        </fill>
        <border outline="0">
          <left style="thin">
            <color indexed="64"/>
          </left>
          <top style="hair">
            <color indexed="64"/>
          </top>
          <bottom style="hair">
            <color indexed="64"/>
          </bottom>
        </border>
      </dxf>
    </rfmt>
    <rcc rId="0" sId="3" dxf="1">
      <nc r="F6">
        <f>E6*5%+E6</f>
      </nc>
      <ndxf>
        <fill>
          <patternFill patternType="solid">
            <bgColor theme="0"/>
          </patternFill>
        </fill>
        <border outline="0">
          <left style="thin">
            <color indexed="64"/>
          </left>
          <right style="thin">
            <color indexed="64"/>
          </right>
          <top style="thin">
            <color indexed="64"/>
          </top>
          <bottom style="thin">
            <color indexed="64"/>
          </bottom>
        </border>
      </ndxf>
    </rcc>
    <rcc rId="0" sId="3" dxf="1">
      <nc r="F7">
        <f>E7*5%+E7</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8">
        <f>E8*5%+E8</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9">
        <f>E9*5%+E9</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0">
        <f>E10*5%+E10</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1">
        <f>E11*5%+E11</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2">
        <f>E12*5%+E12</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3">
        <f>E13*5%+E13</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4">
        <f>E14*5%+E14</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5">
        <f>E15*5%+E15</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s="1" dxf="1">
      <nc r="F16" t="inlineStr">
        <is>
          <t>0-12kl(free)</t>
        </is>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fmt sheetId="3" sqref="F17" start="0" length="0">
      <dxf>
        <fill>
          <patternFill patternType="solid">
            <bgColor theme="0"/>
          </patternFill>
        </fill>
      </dxf>
    </rfmt>
    <rfmt sheetId="3" sqref="F18" start="0" length="0">
      <dxf>
        <fill>
          <patternFill patternType="solid">
            <bgColor theme="0"/>
          </patternFill>
        </fill>
      </dxf>
    </rfmt>
    <rfmt sheetId="3" sqref="F19"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thin">
            <color indexed="64"/>
          </bottom>
        </border>
      </dxf>
    </rfmt>
    <rcc rId="0" sId="3" dxf="1">
      <nc r="F20" t="inlineStr">
        <is>
          <t>2013/2014</t>
        </is>
      </nc>
      <ndxf>
        <font>
          <b/>
          <sz val="12"/>
          <name val="Arial"/>
          <scheme val="none"/>
        </font>
        <fill>
          <patternFill patternType="solid">
            <bgColor theme="5"/>
          </patternFill>
        </fill>
        <border outline="0">
          <left style="thin">
            <color indexed="64"/>
          </left>
          <right style="thin">
            <color indexed="64"/>
          </right>
          <top style="thin">
            <color indexed="64"/>
          </top>
          <bottom style="thin">
            <color indexed="64"/>
          </bottom>
        </border>
      </ndxf>
    </rcc>
    <rfmt sheetId="3" sqref="F21" start="0" length="0">
      <dxf>
        <font>
          <b/>
          <sz val="12"/>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cc rId="0" sId="3" dxf="1">
      <nc r="F22">
        <f>E22*5%+E22</f>
      </nc>
      <ndxf>
        <fill>
          <patternFill patternType="solid">
            <bgColor theme="0"/>
          </patternFill>
        </fill>
        <border outline="0">
          <left style="thin">
            <color indexed="64"/>
          </left>
          <right style="thin">
            <color indexed="64"/>
          </right>
          <top style="thin">
            <color indexed="64"/>
          </top>
          <bottom style="thin">
            <color indexed="64"/>
          </bottom>
        </border>
      </ndxf>
    </rcc>
    <rcc rId="0" sId="3" dxf="1">
      <nc r="F23">
        <f>E23*5%+E23</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24">
        <f>E24*5%+E24</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25">
        <f>E25*5%+E25</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fmt sheetId="3" sqref="F26" start="0" length="0">
      <dxf>
        <border outline="0">
          <left style="thin">
            <color indexed="64"/>
          </left>
          <right style="thin">
            <color indexed="64"/>
          </right>
          <top style="thin">
            <color indexed="64"/>
          </top>
          <bottom style="thin">
            <color indexed="64"/>
          </bottom>
        </border>
      </dxf>
    </rfmt>
    <rcc rId="0" sId="3" dxf="1">
      <nc r="F27">
        <v>8.09</v>
      </nc>
      <ndxf>
        <border outline="0">
          <left style="thin">
            <color indexed="64"/>
          </left>
          <right style="thin">
            <color indexed="64"/>
          </right>
          <top style="thin">
            <color indexed="64"/>
          </top>
          <bottom style="thin">
            <color indexed="64"/>
          </bottom>
        </border>
      </ndxf>
    </rcc>
    <rcc rId="0" sId="3" dxf="1">
      <nc r="F28">
        <f>E28*5%+E28</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29">
        <f>E29*5%+E29</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30">
        <f>E30*5%+E30</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fmt sheetId="3" sqref="F33"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thin">
            <color indexed="64"/>
          </bottom>
        </border>
      </dxf>
    </rfmt>
    <rcc rId="0" sId="3" dxf="1">
      <nc r="F34" t="inlineStr">
        <is>
          <t>2013/2014</t>
        </is>
      </nc>
      <ndxf>
        <font>
          <b/>
          <sz val="12"/>
          <name val="Arial"/>
          <scheme val="none"/>
        </font>
        <fill>
          <patternFill patternType="solid">
            <bgColor theme="5"/>
          </patternFill>
        </fill>
        <border outline="0">
          <left style="thin">
            <color indexed="64"/>
          </left>
          <right style="thin">
            <color indexed="64"/>
          </right>
          <top style="thin">
            <color indexed="64"/>
          </top>
          <bottom style="thin">
            <color indexed="64"/>
          </bottom>
        </border>
      </ndxf>
    </rcc>
    <rcc rId="0" sId="3" dxf="1">
      <nc r="F35">
        <f>E35*5%+E35</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36">
        <f>E36*5%+E36</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37">
        <f>E37*5%+E37</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38">
        <f>E38*5%+E38</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39">
        <f>E39*5%+E39</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40">
        <f>E40*5%+E40</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41">
        <f>E41*5%+E41</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42">
        <f>E42*5%+E42</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43">
        <f>E43*5%+E43</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44">
        <f>E44*5%+E44</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45">
        <f>E45*5%+E45</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34">
      <nc r="F46">
        <v>60</v>
      </nc>
      <ndxf>
        <numFmt numFmtId="35" formatCode="_ * #,##0.00_ ;_ * \-#,##0.00_ ;_ * &quot;-&quot;??_ ;_ @_ "/>
        <border outline="0">
          <left style="thin">
            <color indexed="64"/>
          </left>
          <right style="thin">
            <color indexed="64"/>
          </right>
          <top style="thin">
            <color indexed="64"/>
          </top>
          <bottom style="thin">
            <color indexed="64"/>
          </bottom>
        </border>
      </ndxf>
    </rcc>
    <rcc rId="0" sId="3" dxf="1">
      <nc r="F47">
        <v>200</v>
      </nc>
      <ndxf>
        <border outline="0">
          <left style="thin">
            <color indexed="64"/>
          </left>
          <right style="thin">
            <color indexed="64"/>
          </right>
          <top style="thin">
            <color indexed="64"/>
          </top>
          <bottom style="thin">
            <color indexed="64"/>
          </bottom>
        </border>
      </ndxf>
    </rcc>
    <rfmt sheetId="3" sqref="F49" start="0" length="0">
      <dxf>
        <font>
          <b/>
          <sz val="12"/>
          <color auto="1"/>
          <name val="Arial"/>
          <scheme val="none"/>
        </font>
        <numFmt numFmtId="4" formatCode="#,##0.00"/>
        <fill>
          <patternFill patternType="solid">
            <bgColor rgb="FFFFFF00"/>
          </patternFill>
        </fill>
        <border outline="0">
          <left style="thin">
            <color indexed="64"/>
          </left>
          <top style="hair">
            <color indexed="64"/>
          </top>
          <bottom style="hair">
            <color indexed="64"/>
          </bottom>
        </border>
      </dxf>
    </rfmt>
    <rcc rId="0" sId="3" dxf="1">
      <nc r="F50" t="inlineStr">
        <is>
          <t>2013/2014</t>
        </is>
      </nc>
      <ndxf>
        <font>
          <b/>
          <sz val="12"/>
          <name val="Arial"/>
          <scheme val="none"/>
        </font>
        <fill>
          <patternFill patternType="solid">
            <bgColor theme="5"/>
          </patternFill>
        </fill>
        <border outline="0">
          <left style="thin">
            <color indexed="64"/>
          </left>
          <right style="thin">
            <color indexed="64"/>
          </right>
          <top style="thin">
            <color indexed="64"/>
          </top>
          <bottom style="thin">
            <color indexed="64"/>
          </bottom>
        </border>
      </ndxf>
    </rcc>
    <rcc rId="0" sId="3" dxf="1">
      <nc r="F51">
        <f>E51*5%+E51</f>
      </nc>
      <ndxf>
        <numFmt numFmtId="4" formatCode="#,##0.00"/>
        <border outline="0">
          <left style="thin">
            <color indexed="64"/>
          </left>
          <right style="thin">
            <color indexed="64"/>
          </right>
          <top style="thin">
            <color indexed="64"/>
          </top>
          <bottom style="thin">
            <color indexed="64"/>
          </bottom>
        </border>
      </ndxf>
    </rcc>
    <rcc rId="0" sId="3" dxf="1">
      <nc r="F52">
        <f>E52*5%+E52</f>
      </nc>
      <ndxf>
        <numFmt numFmtId="4" formatCode="#,##0.00"/>
        <border outline="0">
          <left style="thin">
            <color indexed="64"/>
          </left>
          <right style="thin">
            <color indexed="64"/>
          </right>
          <top style="thin">
            <color indexed="64"/>
          </top>
          <bottom style="thin">
            <color indexed="64"/>
          </bottom>
        </border>
      </ndxf>
    </rcc>
    <rcc rId="0" sId="3" dxf="1">
      <nc r="F53">
        <f>E53*5%+E53</f>
      </nc>
      <ndxf>
        <numFmt numFmtId="4" formatCode="#,##0.00"/>
        <border outline="0">
          <left style="thin">
            <color indexed="64"/>
          </left>
          <right style="thin">
            <color indexed="64"/>
          </right>
          <top style="thin">
            <color indexed="64"/>
          </top>
          <bottom style="thin">
            <color indexed="64"/>
          </bottom>
        </border>
      </ndxf>
    </rcc>
    <rcc rId="0" sId="3" dxf="1">
      <nc r="F54">
        <f>E54*5%+E54</f>
      </nc>
      <ndxf>
        <numFmt numFmtId="4" formatCode="#,##0.00"/>
        <border outline="0">
          <left style="thin">
            <color indexed="64"/>
          </left>
          <right style="thin">
            <color indexed="64"/>
          </right>
          <top style="thin">
            <color indexed="64"/>
          </top>
          <bottom style="thin">
            <color indexed="64"/>
          </bottom>
        </border>
      </ndxf>
    </rcc>
    <rcc rId="0" sId="3" dxf="1">
      <nc r="F55">
        <f>E55*5%+E55</f>
      </nc>
      <ndxf>
        <numFmt numFmtId="4" formatCode="#,##0.00"/>
        <border outline="0">
          <left style="thin">
            <color indexed="64"/>
          </left>
          <right style="thin">
            <color indexed="64"/>
          </right>
          <top style="thin">
            <color indexed="64"/>
          </top>
          <bottom style="thin">
            <color indexed="64"/>
          </bottom>
        </border>
      </ndxf>
    </rcc>
    <rcc rId="0" sId="3" dxf="1">
      <nc r="F56">
        <f>E56*5%+E56</f>
      </nc>
      <ndxf>
        <numFmt numFmtId="4" formatCode="#,##0.00"/>
        <border outline="0">
          <left style="thin">
            <color indexed="64"/>
          </left>
          <right style="thin">
            <color indexed="64"/>
          </right>
          <top style="thin">
            <color indexed="64"/>
          </top>
          <bottom style="thin">
            <color indexed="64"/>
          </bottom>
        </border>
      </ndxf>
    </rcc>
    <rcc rId="0" sId="3" dxf="1">
      <nc r="F57">
        <f>E57*5%+E57</f>
      </nc>
      <ndxf>
        <numFmt numFmtId="4" formatCode="#,##0.00"/>
        <border outline="0">
          <left style="thin">
            <color indexed="64"/>
          </left>
          <right style="thin">
            <color indexed="64"/>
          </right>
          <top style="thin">
            <color indexed="64"/>
          </top>
          <bottom style="thin">
            <color indexed="64"/>
          </bottom>
        </border>
      </ndxf>
    </rcc>
    <rcc rId="0" sId="3" dxf="1">
      <nc r="F58">
        <f>E58*5%+E58</f>
      </nc>
      <ndxf>
        <numFmt numFmtId="4" formatCode="#,##0.00"/>
        <border outline="0">
          <left style="thin">
            <color indexed="64"/>
          </left>
          <right style="thin">
            <color indexed="64"/>
          </right>
          <top style="thin">
            <color indexed="64"/>
          </top>
          <bottom style="thin">
            <color indexed="64"/>
          </bottom>
        </border>
      </ndxf>
    </rcc>
    <rcc rId="0" sId="3" dxf="1">
      <nc r="F59">
        <f>E59*5%+E59</f>
      </nc>
      <ndxf>
        <numFmt numFmtId="4" formatCode="#,##0.00"/>
        <border outline="0">
          <left style="thin">
            <color indexed="64"/>
          </left>
          <right style="thin">
            <color indexed="64"/>
          </right>
          <top style="thin">
            <color indexed="64"/>
          </top>
          <bottom style="thin">
            <color indexed="64"/>
          </bottom>
        </border>
      </ndxf>
    </rcc>
    <rcc rId="0" sId="3" dxf="1">
      <nc r="F60">
        <f>E60*5%+E60</f>
      </nc>
      <ndxf>
        <numFmt numFmtId="4" formatCode="#,##0.00"/>
        <border outline="0">
          <left style="thin">
            <color indexed="64"/>
          </left>
          <right style="thin">
            <color indexed="64"/>
          </right>
          <top style="thin">
            <color indexed="64"/>
          </top>
          <bottom style="thin">
            <color indexed="64"/>
          </bottom>
        </border>
      </ndxf>
    </rcc>
    <rfmt sheetId="3" sqref="F61" start="0" length="0">
      <dxf>
        <numFmt numFmtId="4" formatCode="#,##0.00"/>
        <border outline="0">
          <left style="thin">
            <color indexed="64"/>
          </left>
          <right style="thin">
            <color indexed="64"/>
          </right>
          <top style="thin">
            <color indexed="64"/>
          </top>
          <bottom style="thin">
            <color indexed="64"/>
          </bottom>
        </border>
      </dxf>
    </rfmt>
    <rfmt sheetId="3" sqref="F62" start="0" length="0">
      <dxf>
        <numFmt numFmtId="4" formatCode="#,##0.00"/>
      </dxf>
    </rfmt>
    <rfmt sheetId="3" sqref="F63"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thin">
            <color indexed="64"/>
          </bottom>
        </border>
      </dxf>
    </rfmt>
    <rcc rId="0" sId="3" dxf="1">
      <nc r="F64" t="inlineStr">
        <is>
          <t>2013/2014</t>
        </is>
      </nc>
      <ndxf>
        <font>
          <b/>
          <sz val="12"/>
          <name val="Arial"/>
          <scheme val="none"/>
        </font>
        <fill>
          <patternFill patternType="solid">
            <bgColor theme="5"/>
          </patternFill>
        </fill>
        <border outline="0">
          <left style="thin">
            <color indexed="64"/>
          </left>
          <right style="thin">
            <color indexed="64"/>
          </right>
          <top style="thin">
            <color indexed="64"/>
          </top>
          <bottom style="thin">
            <color indexed="64"/>
          </bottom>
        </border>
      </ndxf>
    </rcc>
    <rcc rId="0" sId="3" dxf="1">
      <nc r="F65">
        <f>E65*5%+E65</f>
      </nc>
      <ndxf>
        <numFmt numFmtId="4" formatCode="#,##0.00"/>
        <border outline="0">
          <left style="thin">
            <color indexed="64"/>
          </left>
          <right style="thin">
            <color indexed="64"/>
          </right>
          <top style="thin">
            <color indexed="64"/>
          </top>
          <bottom style="thin">
            <color indexed="64"/>
          </bottom>
        </border>
      </ndxf>
    </rcc>
    <rcc rId="0" sId="3" dxf="1">
      <nc r="F66">
        <f>E66*5%+E66</f>
      </nc>
      <ndxf>
        <numFmt numFmtId="4" formatCode="#,##0.00"/>
        <border outline="0">
          <left style="thin">
            <color indexed="64"/>
          </left>
          <right style="thin">
            <color indexed="64"/>
          </right>
          <top style="thin">
            <color indexed="64"/>
          </top>
          <bottom style="thin">
            <color indexed="64"/>
          </bottom>
        </border>
      </ndxf>
    </rcc>
    <rcc rId="0" sId="3" dxf="1">
      <nc r="F67">
        <f>E67*5%+E67</f>
      </nc>
      <ndxf>
        <numFmt numFmtId="4" formatCode="#,##0.00"/>
        <border outline="0">
          <left style="thin">
            <color indexed="64"/>
          </left>
          <right style="thin">
            <color indexed="64"/>
          </right>
          <top style="thin">
            <color indexed="64"/>
          </top>
          <bottom style="thin">
            <color indexed="64"/>
          </bottom>
        </border>
      </ndxf>
    </rcc>
    <rcc rId="0" sId="3" dxf="1">
      <nc r="F68">
        <f>E68*5%+E68</f>
      </nc>
      <ndxf>
        <numFmt numFmtId="4" formatCode="#,##0.00"/>
        <border outline="0">
          <left style="thin">
            <color indexed="64"/>
          </left>
          <right style="thin">
            <color indexed="64"/>
          </right>
          <top style="thin">
            <color indexed="64"/>
          </top>
          <bottom style="thin">
            <color indexed="64"/>
          </bottom>
        </border>
      </ndxf>
    </rcc>
    <rcc rId="0" sId="3" dxf="1">
      <nc r="F69">
        <f>E69*5%+E69</f>
      </nc>
      <ndxf>
        <numFmt numFmtId="4" formatCode="#,##0.00"/>
        <border outline="0">
          <left style="thin">
            <color indexed="64"/>
          </left>
          <right style="thin">
            <color indexed="64"/>
          </right>
          <top style="thin">
            <color indexed="64"/>
          </top>
          <bottom style="thin">
            <color indexed="64"/>
          </bottom>
        </border>
      </ndxf>
    </rcc>
    <rcc rId="0" sId="3" dxf="1">
      <nc r="F70">
        <f>E70*5%+E70</f>
      </nc>
      <ndxf>
        <numFmt numFmtId="4" formatCode="#,##0.00"/>
        <border outline="0">
          <left style="thin">
            <color indexed="64"/>
          </left>
          <right style="thin">
            <color indexed="64"/>
          </right>
          <top style="thin">
            <color indexed="64"/>
          </top>
          <bottom style="thin">
            <color indexed="64"/>
          </bottom>
        </border>
      </ndxf>
    </rcc>
    <rcc rId="0" sId="3" dxf="1">
      <nc r="F71">
        <f>E71*5%+E71</f>
      </nc>
      <ndxf>
        <numFmt numFmtId="4" formatCode="#,##0.00"/>
        <border outline="0">
          <left style="thin">
            <color indexed="64"/>
          </left>
          <right style="thin">
            <color indexed="64"/>
          </right>
          <top style="thin">
            <color indexed="64"/>
          </top>
          <bottom style="thin">
            <color indexed="64"/>
          </bottom>
        </border>
      </ndxf>
    </rcc>
    <rcc rId="0" sId="3" dxf="1">
      <nc r="F72">
        <f>E72*5%+E72</f>
      </nc>
      <ndxf>
        <numFmt numFmtId="4" formatCode="#,##0.00"/>
        <border outline="0">
          <left style="thin">
            <color indexed="64"/>
          </left>
          <right style="thin">
            <color indexed="64"/>
          </right>
          <top style="thin">
            <color indexed="64"/>
          </top>
          <bottom style="thin">
            <color indexed="64"/>
          </bottom>
        </border>
      </ndxf>
    </rcc>
    <rcc rId="0" sId="3" dxf="1">
      <nc r="F73">
        <f>E73*5%+E73</f>
      </nc>
      <ndxf>
        <numFmt numFmtId="4" formatCode="#,##0.00"/>
        <border outline="0">
          <left style="thin">
            <color indexed="64"/>
          </left>
          <right style="thin">
            <color indexed="64"/>
          </right>
          <top style="thin">
            <color indexed="64"/>
          </top>
          <bottom style="thin">
            <color indexed="64"/>
          </bottom>
        </border>
      </ndxf>
    </rcc>
    <rcc rId="0" sId="3" dxf="1">
      <nc r="F74">
        <f>E74*5%+E74</f>
      </nc>
      <ndxf>
        <numFmt numFmtId="4" formatCode="#,##0.00"/>
        <border outline="0">
          <left style="thin">
            <color indexed="64"/>
          </left>
          <right style="thin">
            <color indexed="64"/>
          </right>
          <top style="thin">
            <color indexed="64"/>
          </top>
          <bottom style="thin">
            <color indexed="64"/>
          </bottom>
        </border>
      </ndxf>
    </rcc>
    <rfmt sheetId="3" sqref="F75" start="0" length="0">
      <dxf>
        <numFmt numFmtId="4" formatCode="#,##0.00"/>
        <border outline="0">
          <left style="thin">
            <color indexed="64"/>
          </left>
          <right style="thin">
            <color indexed="64"/>
          </right>
          <top style="thin">
            <color indexed="64"/>
          </top>
          <bottom style="thin">
            <color indexed="64"/>
          </bottom>
        </border>
      </dxf>
    </rfmt>
    <rfmt sheetId="3" sqref="F76" start="0" length="0">
      <dxf>
        <border outline="0">
          <left style="thin">
            <color indexed="64"/>
          </left>
          <right style="thin">
            <color indexed="64"/>
          </right>
          <top style="thin">
            <color indexed="64"/>
          </top>
          <bottom style="thin">
            <color indexed="64"/>
          </bottom>
        </border>
      </dxf>
    </rfmt>
    <rfmt sheetId="3" sqref="F77" start="0" length="0">
      <dxf>
        <font>
          <i/>
          <sz val="12"/>
          <name val="Arial"/>
          <scheme val="minor"/>
        </font>
        <alignment vertical="top" readingOrder="0"/>
      </dxf>
    </rfmt>
    <rfmt sheetId="3" sqref="F78" start="0" length="0">
      <dxf>
        <border outline="0">
          <left style="thin">
            <color indexed="64"/>
          </left>
          <right style="thin">
            <color indexed="64"/>
          </right>
          <top style="thin">
            <color indexed="64"/>
          </top>
          <bottom style="thin">
            <color indexed="64"/>
          </bottom>
        </border>
      </dxf>
    </rfmt>
    <rfmt sheetId="3" sqref="F79"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hair">
            <color indexed="64"/>
          </bottom>
        </border>
      </dxf>
    </rfmt>
    <rcc rId="0" sId="3" dxf="1">
      <nc r="F80" t="inlineStr">
        <is>
          <t>2013/2014</t>
        </is>
      </nc>
      <ndxf>
        <font>
          <b/>
          <sz val="12"/>
          <name val="Arial"/>
          <scheme val="none"/>
        </font>
        <fill>
          <patternFill patternType="solid">
            <bgColor theme="5"/>
          </patternFill>
        </fill>
        <border outline="0">
          <left style="thin">
            <color indexed="64"/>
          </left>
          <right style="thin">
            <color indexed="64"/>
          </right>
          <top style="thin">
            <color indexed="64"/>
          </top>
          <bottom style="thin">
            <color indexed="64"/>
          </bottom>
        </border>
      </ndxf>
    </rcc>
    <rcc rId="0" sId="3" dxf="1">
      <nc r="F81">
        <f>E81*5%+E81</f>
      </nc>
      <ndxf>
        <numFmt numFmtId="4" formatCode="#,##0.00"/>
        <border outline="0">
          <left style="thin">
            <color indexed="64"/>
          </left>
          <right style="thin">
            <color indexed="64"/>
          </right>
          <top style="thin">
            <color indexed="64"/>
          </top>
          <bottom style="thin">
            <color indexed="64"/>
          </bottom>
        </border>
      </ndxf>
    </rcc>
    <rcc rId="0" sId="3" dxf="1">
      <nc r="F82">
        <f>E82*5%+E82</f>
      </nc>
      <ndxf>
        <numFmt numFmtId="4" formatCode="#,##0.00"/>
        <border outline="0">
          <left style="thin">
            <color indexed="64"/>
          </left>
          <right style="thin">
            <color indexed="64"/>
          </right>
          <top style="thin">
            <color indexed="64"/>
          </top>
          <bottom style="thin">
            <color indexed="64"/>
          </bottom>
        </border>
      </ndxf>
    </rcc>
    <rcc rId="0" sId="3" dxf="1">
      <nc r="F83">
        <f>E83*5%+E83</f>
      </nc>
      <ndxf>
        <numFmt numFmtId="4" formatCode="#,##0.00"/>
        <border outline="0">
          <left style="thin">
            <color indexed="64"/>
          </left>
          <right style="thin">
            <color indexed="64"/>
          </right>
          <top style="thin">
            <color indexed="64"/>
          </top>
          <bottom style="thin">
            <color indexed="64"/>
          </bottom>
        </border>
      </ndxf>
    </rcc>
    <rcc rId="0" sId="3" dxf="1">
      <nc r="F84">
        <f>E84*5%+E84</f>
      </nc>
      <ndxf>
        <numFmt numFmtId="4" formatCode="#,##0.00"/>
        <border outline="0">
          <left style="thin">
            <color indexed="64"/>
          </left>
          <right style="thin">
            <color indexed="64"/>
          </right>
          <top style="thin">
            <color indexed="64"/>
          </top>
          <bottom style="thin">
            <color indexed="64"/>
          </bottom>
        </border>
      </ndxf>
    </rcc>
    <rcc rId="0" sId="3" dxf="1">
      <nc r="F85">
        <f>E85*5%+E85</f>
      </nc>
      <ndxf>
        <numFmt numFmtId="4" formatCode="#,##0.00"/>
        <border outline="0">
          <left style="thin">
            <color indexed="64"/>
          </left>
          <right style="thin">
            <color indexed="64"/>
          </right>
          <top style="thin">
            <color indexed="64"/>
          </top>
          <bottom style="thin">
            <color indexed="64"/>
          </bottom>
        </border>
      </ndxf>
    </rcc>
    <rcc rId="0" sId="3" dxf="1">
      <nc r="F86">
        <f>E86*5%+E86</f>
      </nc>
      <ndxf>
        <numFmt numFmtId="4" formatCode="#,##0.00"/>
        <border outline="0">
          <left style="thin">
            <color indexed="64"/>
          </left>
          <right style="thin">
            <color indexed="64"/>
          </right>
          <top style="thin">
            <color indexed="64"/>
          </top>
          <bottom style="thin">
            <color indexed="64"/>
          </bottom>
        </border>
      </ndxf>
    </rcc>
    <rcc rId="0" sId="3" dxf="1">
      <nc r="F87">
        <f>E87*5%+E87</f>
      </nc>
      <ndxf>
        <numFmt numFmtId="4" formatCode="#,##0.00"/>
        <border outline="0">
          <left style="thin">
            <color indexed="64"/>
          </left>
          <right style="thin">
            <color indexed="64"/>
          </right>
          <top style="thin">
            <color indexed="64"/>
          </top>
          <bottom style="thin">
            <color indexed="64"/>
          </bottom>
        </border>
      </ndxf>
    </rcc>
    <rcc rId="0" sId="3" dxf="1">
      <nc r="F88">
        <f>E88*5%+E88</f>
      </nc>
      <ndxf>
        <numFmt numFmtId="4" formatCode="#,##0.00"/>
        <border outline="0">
          <left style="thin">
            <color indexed="64"/>
          </left>
          <right style="thin">
            <color indexed="64"/>
          </right>
          <top style="thin">
            <color indexed="64"/>
          </top>
          <bottom style="thin">
            <color indexed="64"/>
          </bottom>
        </border>
      </ndxf>
    </rcc>
    <rcc rId="0" sId="3" dxf="1">
      <nc r="F89">
        <f>E89*5%+E89</f>
      </nc>
      <ndxf>
        <numFmt numFmtId="4" formatCode="#,##0.00"/>
        <border outline="0">
          <left style="thin">
            <color indexed="64"/>
          </left>
          <right style="thin">
            <color indexed="64"/>
          </right>
          <top style="thin">
            <color indexed="64"/>
          </top>
          <bottom style="thin">
            <color indexed="64"/>
          </bottom>
        </border>
      </ndxf>
    </rcc>
    <rcc rId="0" sId="3" dxf="1">
      <nc r="F90">
        <f>E90*5%+E90</f>
      </nc>
      <ndxf>
        <numFmt numFmtId="4" formatCode="#,##0.00"/>
        <border outline="0">
          <left style="thin">
            <color indexed="64"/>
          </left>
          <right style="thin">
            <color indexed="64"/>
          </right>
          <top style="thin">
            <color indexed="64"/>
          </top>
          <bottom style="thin">
            <color indexed="64"/>
          </bottom>
        </border>
      </ndxf>
    </rcc>
    <rcc rId="0" sId="3" dxf="1">
      <nc r="F91">
        <f>E91*5%+E91</f>
      </nc>
      <ndxf>
        <numFmt numFmtId="4" formatCode="#,##0.00"/>
        <border outline="0">
          <left style="thin">
            <color indexed="64"/>
          </left>
          <right style="thin">
            <color indexed="64"/>
          </right>
          <top style="thin">
            <color indexed="64"/>
          </top>
          <bottom style="thin">
            <color indexed="64"/>
          </bottom>
        </border>
      </ndxf>
    </rcc>
    <rfmt sheetId="3" sqref="F92" start="0" length="0">
      <dxf>
        <border outline="0">
          <left style="thin">
            <color indexed="64"/>
          </left>
          <right style="thin">
            <color indexed="64"/>
          </right>
          <top style="thin">
            <color indexed="64"/>
          </top>
          <bottom style="thin">
            <color indexed="64"/>
          </bottom>
        </border>
      </dxf>
    </rfmt>
    <rfmt sheetId="3" sqref="F93" start="0" length="0">
      <dxf>
        <fill>
          <patternFill patternType="solid">
            <bgColor theme="0"/>
          </patternFill>
        </fill>
      </dxf>
    </rfmt>
    <rcc rId="0" sId="3" s="1" dxf="1" numFmtId="34">
      <nc r="F94">
        <v>650</v>
      </nc>
      <ndxf>
        <font>
          <sz val="12"/>
          <color auto="1"/>
          <name val="Arial"/>
          <scheme val="none"/>
        </font>
        <numFmt numFmtId="164" formatCode="_(* #,##0.00_);_(* \(#,##0.00\);_(* &quot;-&quot;??_);_(@_)"/>
        <border outline="0">
          <left style="thin">
            <color indexed="64"/>
          </left>
          <top style="thin">
            <color indexed="64"/>
          </top>
          <bottom style="thin">
            <color indexed="64"/>
          </bottom>
        </border>
      </ndxf>
    </rcc>
    <rfmt sheetId="3" s="1" sqref="F95"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F96"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F97"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F98"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F99"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F100"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F101"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F102"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F103"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qref="F104" start="0" length="0">
      <dxf>
        <fill>
          <patternFill patternType="solid">
            <bgColor rgb="FFFFFF00"/>
          </patternFill>
        </fill>
        <border outline="0">
          <left style="thin">
            <color indexed="64"/>
          </left>
          <top style="thin">
            <color indexed="64"/>
          </top>
          <bottom style="thin">
            <color indexed="64"/>
          </bottom>
        </border>
      </dxf>
    </rfmt>
    <rfmt sheetId="3" sqref="F105" start="0" length="0">
      <dxf>
        <fill>
          <patternFill patternType="solid">
            <bgColor theme="5"/>
          </patternFill>
        </fill>
        <border outline="0">
          <left style="thin">
            <color indexed="64"/>
          </left>
          <top style="thin">
            <color indexed="64"/>
          </top>
          <bottom style="thin">
            <color indexed="64"/>
          </bottom>
        </border>
      </dxf>
    </rfmt>
    <rfmt sheetId="3" sqref="F106" start="0" length="0">
      <dxf>
        <border outline="0">
          <left style="thin">
            <color indexed="64"/>
          </left>
          <top style="thin">
            <color indexed="64"/>
          </top>
          <bottom style="thin">
            <color indexed="64"/>
          </bottom>
        </border>
      </dxf>
    </rfmt>
    <rcc rId="0" sId="3" dxf="1">
      <nc r="F107" t="inlineStr">
        <is>
          <t>N/A</t>
        </is>
      </nc>
      <ndxf>
        <numFmt numFmtId="4" formatCode="#,##0.00"/>
        <border outline="0">
          <left style="thin">
            <color indexed="64"/>
          </left>
          <top style="thin">
            <color indexed="64"/>
          </top>
          <bottom style="thin">
            <color indexed="64"/>
          </bottom>
        </border>
      </ndxf>
    </rcc>
    <rcc rId="0" sId="3" dxf="1">
      <nc r="F108" t="inlineStr">
        <is>
          <t>N/A</t>
        </is>
      </nc>
      <ndxf>
        <numFmt numFmtId="4" formatCode="#,##0.00"/>
        <border outline="0">
          <left style="thin">
            <color indexed="64"/>
          </left>
          <top style="thin">
            <color indexed="64"/>
          </top>
          <bottom style="thin">
            <color indexed="64"/>
          </bottom>
        </border>
      </ndxf>
    </rcc>
    <rfmt sheetId="3" sqref="F109" start="0" length="0">
      <dxf>
        <numFmt numFmtId="4" formatCode="#,##0.00"/>
        <border outline="0">
          <left style="thin">
            <color indexed="64"/>
          </left>
          <top style="thin">
            <color indexed="64"/>
          </top>
          <bottom style="thin">
            <color indexed="64"/>
          </bottom>
        </border>
      </dxf>
    </rfmt>
    <rfmt sheetId="3" sqref="F110" start="0" length="0">
      <dxf>
        <numFmt numFmtId="4" formatCode="#,##0.00"/>
        <border outline="0">
          <left style="thin">
            <color indexed="64"/>
          </left>
          <top style="thin">
            <color indexed="64"/>
          </top>
          <bottom style="thin">
            <color indexed="64"/>
          </bottom>
        </border>
      </dxf>
    </rfmt>
    <rfmt sheetId="3" sqref="F111" start="0" length="0">
      <dxf>
        <numFmt numFmtId="4" formatCode="#,##0.00"/>
        <border outline="0">
          <left style="thin">
            <color indexed="64"/>
          </left>
          <top style="thin">
            <color indexed="64"/>
          </top>
          <bottom style="thin">
            <color indexed="64"/>
          </bottom>
        </border>
      </dxf>
    </rfmt>
    <rfmt sheetId="3" sqref="F112" start="0" length="0">
      <dxf>
        <numFmt numFmtId="4" formatCode="#,##0.00"/>
        <border outline="0">
          <left style="thin">
            <color indexed="64"/>
          </left>
          <top style="thin">
            <color indexed="64"/>
          </top>
          <bottom style="thin">
            <color indexed="64"/>
          </bottom>
        </border>
      </dxf>
    </rfmt>
    <rfmt sheetId="3" sqref="F113" start="0" length="0">
      <dxf>
        <numFmt numFmtId="4" formatCode="#,##0.00"/>
        <border outline="0">
          <left style="thin">
            <color indexed="64"/>
          </left>
          <top style="thin">
            <color indexed="64"/>
          </top>
          <bottom style="thin">
            <color indexed="64"/>
          </bottom>
        </border>
      </dxf>
    </rfmt>
    <rfmt sheetId="3" sqref="F114" start="0" length="0">
      <dxf>
        <numFmt numFmtId="4" formatCode="#,##0.00"/>
        <border outline="0">
          <left style="thin">
            <color indexed="64"/>
          </left>
          <top style="thin">
            <color indexed="64"/>
          </top>
          <bottom style="thin">
            <color indexed="64"/>
          </bottom>
        </border>
      </dxf>
    </rfmt>
    <rfmt sheetId="3" sqref="F115" start="0" length="0">
      <dxf>
        <numFmt numFmtId="4" formatCode="#,##0.00"/>
        <border outline="0">
          <left style="thin">
            <color indexed="64"/>
          </left>
          <top style="thin">
            <color indexed="64"/>
          </top>
          <bottom style="thin">
            <color indexed="64"/>
          </bottom>
        </border>
      </dxf>
    </rfmt>
    <rfmt sheetId="3" sqref="F116" start="0" length="0">
      <dxf>
        <numFmt numFmtId="4" formatCode="#,##0.00"/>
        <border outline="0">
          <left style="thin">
            <color indexed="64"/>
          </left>
          <top style="thin">
            <color indexed="64"/>
          </top>
          <bottom style="thin">
            <color indexed="64"/>
          </bottom>
        </border>
      </dxf>
    </rfmt>
    <rfmt sheetId="3" sqref="F117" start="0" length="0">
      <dxf>
        <numFmt numFmtId="4" formatCode="#,##0.00"/>
        <border outline="0">
          <left style="thin">
            <color indexed="64"/>
          </left>
          <top style="thin">
            <color indexed="64"/>
          </top>
          <bottom style="thin">
            <color indexed="64"/>
          </bottom>
        </border>
      </dxf>
    </rfmt>
    <rfmt sheetId="3" sqref="F118" start="0" length="0">
      <dxf>
        <border outline="0">
          <left style="thin">
            <color indexed="64"/>
          </left>
          <top style="thin">
            <color indexed="64"/>
          </top>
          <bottom style="thin">
            <color indexed="64"/>
          </bottom>
        </border>
      </dxf>
    </rfmt>
    <rfmt sheetId="3" sqref="F119" start="0" length="0">
      <dxf>
        <numFmt numFmtId="4" formatCode="#,##0.00"/>
        <border outline="0">
          <left style="thin">
            <color indexed="64"/>
          </left>
          <right style="thin">
            <color indexed="64"/>
          </right>
          <top style="thin">
            <color indexed="64"/>
          </top>
          <bottom style="thin">
            <color indexed="64"/>
          </bottom>
        </border>
      </dxf>
    </rfmt>
    <rfmt sheetId="3" sqref="F120" start="0" length="0">
      <dxf>
        <font>
          <b/>
          <sz val="12"/>
          <color auto="1"/>
          <name val="Arial"/>
          <scheme val="none"/>
        </font>
        <numFmt numFmtId="4" formatCode="#,##0.00"/>
        <fill>
          <patternFill patternType="solid">
            <bgColor rgb="FFFFFF00"/>
          </patternFill>
        </fill>
        <border outline="0">
          <top style="medium">
            <color indexed="64"/>
          </top>
          <bottom style="thin">
            <color indexed="64"/>
          </bottom>
        </border>
      </dxf>
    </rfmt>
    <rcc rId="0" sId="3" dxf="1">
      <nc r="F121" t="inlineStr">
        <is>
          <t>2013/2014</t>
        </is>
      </nc>
      <ndxf>
        <font>
          <b/>
          <sz val="12"/>
          <name val="Arial"/>
          <scheme val="none"/>
        </font>
        <fill>
          <patternFill patternType="solid">
            <bgColor theme="5"/>
          </patternFill>
        </fill>
        <border outline="0">
          <left style="thin">
            <color indexed="64"/>
          </left>
          <right style="thin">
            <color indexed="64"/>
          </right>
          <top style="thin">
            <color indexed="64"/>
          </top>
          <bottom style="thin">
            <color indexed="64"/>
          </bottom>
        </border>
      </ndxf>
    </rcc>
    <rcc rId="0" sId="3" dxf="1" numFmtId="4">
      <nc r="F122">
        <v>95</v>
      </nc>
      <ndxf>
        <numFmt numFmtId="4" formatCode="#,##0.00"/>
        <border outline="0">
          <left style="thin">
            <color indexed="64"/>
          </left>
          <right style="thin">
            <color indexed="64"/>
          </right>
          <top style="thin">
            <color indexed="64"/>
          </top>
          <bottom style="thin">
            <color indexed="64"/>
          </bottom>
        </border>
      </ndxf>
    </rcc>
    <rcc rId="0" sId="3" dxf="1" numFmtId="4">
      <nc r="F123">
        <v>340</v>
      </nc>
      <ndxf>
        <numFmt numFmtId="4" formatCode="#,##0.00"/>
        <border outline="0">
          <left style="thin">
            <color indexed="64"/>
          </left>
          <right style="thin">
            <color indexed="64"/>
          </right>
          <top style="thin">
            <color indexed="64"/>
          </top>
          <bottom style="thin">
            <color indexed="64"/>
          </bottom>
        </border>
      </ndxf>
    </rcc>
    <rcc rId="0" sId="3" dxf="1" numFmtId="4">
      <nc r="F124">
        <v>370</v>
      </nc>
      <ndxf>
        <numFmt numFmtId="4" formatCode="#,##0.00"/>
        <border outline="0">
          <left style="thin">
            <color indexed="64"/>
          </left>
          <right style="thin">
            <color indexed="64"/>
          </right>
          <top style="thin">
            <color indexed="64"/>
          </top>
          <bottom style="thin">
            <color indexed="64"/>
          </bottom>
        </border>
      </ndxf>
    </rcc>
    <rcc rId="0" sId="3" dxf="1" numFmtId="4">
      <nc r="F125">
        <v>340</v>
      </nc>
      <ndxf>
        <numFmt numFmtId="4" formatCode="#,##0.00"/>
        <border outline="0">
          <left style="thin">
            <color indexed="64"/>
          </left>
          <right style="thin">
            <color indexed="64"/>
          </right>
          <top style="thin">
            <color indexed="64"/>
          </top>
          <bottom style="thin">
            <color indexed="64"/>
          </bottom>
        </border>
      </ndxf>
    </rcc>
    <rcc rId="0" sId="3" dxf="1" numFmtId="4">
      <nc r="F126">
        <v>340</v>
      </nc>
      <ndxf>
        <numFmt numFmtId="4" formatCode="#,##0.00"/>
        <border outline="0">
          <left style="thin">
            <color indexed="64"/>
          </left>
          <right style="thin">
            <color indexed="64"/>
          </right>
          <top style="thin">
            <color indexed="64"/>
          </top>
          <bottom style="thin">
            <color indexed="64"/>
          </bottom>
        </border>
      </ndxf>
    </rcc>
    <rcc rId="0" sId="3" dxf="1" numFmtId="4">
      <nc r="F127">
        <v>340</v>
      </nc>
      <ndxf>
        <numFmt numFmtId="4" formatCode="#,##0.00"/>
        <border outline="0">
          <left style="thin">
            <color indexed="64"/>
          </left>
          <right style="thin">
            <color indexed="64"/>
          </right>
          <top style="thin">
            <color indexed="64"/>
          </top>
          <bottom style="thin">
            <color indexed="64"/>
          </bottom>
        </border>
      </ndxf>
    </rcc>
    <rcc rId="0" sId="3" dxf="1" numFmtId="4">
      <nc r="F128">
        <v>340</v>
      </nc>
      <ndxf>
        <numFmt numFmtId="4" formatCode="#,##0.00"/>
        <border outline="0">
          <left style="thin">
            <color indexed="64"/>
          </left>
          <right style="thin">
            <color indexed="64"/>
          </right>
          <top style="thin">
            <color indexed="64"/>
          </top>
          <bottom style="thin">
            <color indexed="64"/>
          </bottom>
        </border>
      </ndxf>
    </rcc>
    <rcc rId="0" sId="3" dxf="1" numFmtId="4">
      <nc r="F129">
        <v>340</v>
      </nc>
      <ndxf>
        <numFmt numFmtId="4" formatCode="#,##0.00"/>
        <border outline="0">
          <left style="thin">
            <color indexed="64"/>
          </left>
          <right style="thin">
            <color indexed="64"/>
          </right>
          <top style="thin">
            <color indexed="64"/>
          </top>
          <bottom style="thin">
            <color indexed="64"/>
          </bottom>
        </border>
      </ndxf>
    </rcc>
    <rcc rId="0" sId="3" dxf="1" numFmtId="4">
      <nc r="F130">
        <v>340</v>
      </nc>
      <ndxf>
        <numFmt numFmtId="4" formatCode="#,##0.00"/>
        <border outline="0">
          <left style="thin">
            <color indexed="64"/>
          </left>
          <right style="thin">
            <color indexed="64"/>
          </right>
          <top style="thin">
            <color indexed="64"/>
          </top>
          <bottom style="thin">
            <color indexed="64"/>
          </bottom>
        </border>
      </ndxf>
    </rcc>
    <rcc rId="0" sId="3" dxf="1" numFmtId="4">
      <nc r="F131">
        <v>340</v>
      </nc>
      <ndxf>
        <numFmt numFmtId="4" formatCode="#,##0.00"/>
        <border outline="0">
          <left style="thin">
            <color indexed="64"/>
          </left>
          <right style="thin">
            <color indexed="64"/>
          </right>
          <top style="thin">
            <color indexed="64"/>
          </top>
          <bottom style="thin">
            <color indexed="64"/>
          </bottom>
        </border>
      </ndxf>
    </rcc>
    <rfmt sheetId="3" sqref="F132" start="0" length="0">
      <dxf>
        <numFmt numFmtId="4" formatCode="#,##0.00"/>
        <border outline="0">
          <left style="thin">
            <color indexed="64"/>
          </left>
          <right style="thin">
            <color indexed="64"/>
          </right>
          <top style="thin">
            <color indexed="64"/>
          </top>
          <bottom style="thin">
            <color indexed="64"/>
          </bottom>
        </border>
      </dxf>
    </rfmt>
    <rfmt sheetId="3" sqref="F133" start="0" length="0">
      <dxf>
        <font>
          <b/>
          <sz val="12"/>
          <color auto="1"/>
          <name val="Arial"/>
          <scheme val="none"/>
        </font>
        <numFmt numFmtId="4" formatCode="#,##0.00"/>
        <fill>
          <patternFill patternType="solid">
            <bgColor rgb="FFFFFF00"/>
          </patternFill>
        </fill>
        <border outline="0">
          <top style="medium">
            <color indexed="64"/>
          </top>
          <bottom style="thin">
            <color indexed="64"/>
          </bottom>
        </border>
      </dxf>
    </rfmt>
    <rcc rId="0" sId="3" dxf="1">
      <nc r="F134" t="inlineStr">
        <is>
          <t>2013/2014</t>
        </is>
      </nc>
      <ndxf>
        <font>
          <b/>
          <sz val="12"/>
          <name val="Arial"/>
          <scheme val="none"/>
        </font>
        <fill>
          <patternFill patternType="solid">
            <bgColor theme="5"/>
          </patternFill>
        </fill>
        <border outline="0">
          <left style="thin">
            <color indexed="64"/>
          </left>
          <right style="thin">
            <color indexed="64"/>
          </right>
          <top style="thin">
            <color indexed="64"/>
          </top>
          <bottom style="thin">
            <color indexed="64"/>
          </bottom>
        </border>
      </ndxf>
    </rcc>
    <rcc rId="0" sId="3" dxf="1" numFmtId="4">
      <nc r="F135">
        <v>320</v>
      </nc>
      <ndxf>
        <numFmt numFmtId="4" formatCode="#,##0.00"/>
        <border outline="0">
          <left style="thin">
            <color indexed="64"/>
          </left>
          <right style="thin">
            <color indexed="64"/>
          </right>
          <top style="thin">
            <color indexed="64"/>
          </top>
          <bottom style="thin">
            <color indexed="64"/>
          </bottom>
        </border>
      </ndxf>
    </rcc>
    <rfmt sheetId="3" sqref="F136" start="0" length="0">
      <dxf>
        <numFmt numFmtId="4" formatCode="#,##0.00"/>
        <border outline="0">
          <left style="thin">
            <color indexed="64"/>
          </left>
          <right style="thin">
            <color indexed="64"/>
          </right>
          <top style="thin">
            <color indexed="64"/>
          </top>
          <bottom style="thin">
            <color indexed="64"/>
          </bottom>
        </border>
      </dxf>
    </rfmt>
    <rfmt sheetId="3" sqref="F137" start="0" length="0">
      <dxf>
        <numFmt numFmtId="4" formatCode="#,##0.00"/>
        <border outline="0">
          <left style="thin">
            <color indexed="64"/>
          </left>
          <right style="thin">
            <color indexed="64"/>
          </right>
          <top style="thin">
            <color indexed="64"/>
          </top>
          <bottom style="thin">
            <color indexed="64"/>
          </bottom>
        </border>
      </dxf>
    </rfmt>
    <rfmt sheetId="3" sqref="F138" start="0" length="0">
      <dxf>
        <numFmt numFmtId="4" formatCode="#,##0.00"/>
        <border outline="0">
          <left style="thin">
            <color indexed="64"/>
          </left>
          <right style="thin">
            <color indexed="64"/>
          </right>
          <top style="thin">
            <color indexed="64"/>
          </top>
          <bottom style="thin">
            <color indexed="64"/>
          </bottom>
        </border>
      </dxf>
    </rfmt>
    <rcc rId="0" sId="3" dxf="1" numFmtId="4">
      <nc r="F139">
        <v>160</v>
      </nc>
      <ndxf>
        <numFmt numFmtId="4" formatCode="#,##0.00"/>
        <border outline="0">
          <left style="thin">
            <color indexed="64"/>
          </left>
          <right style="thin">
            <color indexed="64"/>
          </right>
          <top style="thin">
            <color indexed="64"/>
          </top>
          <bottom style="thin">
            <color indexed="64"/>
          </bottom>
        </border>
      </ndxf>
    </rcc>
    <rcc rId="0" sId="3" dxf="1" numFmtId="4">
      <nc r="F140">
        <v>65</v>
      </nc>
      <ndxf>
        <numFmt numFmtId="4" formatCode="#,##0.00"/>
        <border outline="0">
          <left style="thin">
            <color indexed="64"/>
          </left>
          <right style="thin">
            <color indexed="64"/>
          </right>
          <top style="thin">
            <color indexed="64"/>
          </top>
          <bottom style="thin">
            <color indexed="64"/>
          </bottom>
        </border>
      </ndxf>
    </rcc>
    <rcc rId="0" sId="3" dxf="1" numFmtId="4">
      <nc r="F141">
        <v>75</v>
      </nc>
      <ndxf>
        <numFmt numFmtId="4" formatCode="#,##0.00"/>
        <border outline="0">
          <left style="thin">
            <color indexed="64"/>
          </left>
          <right style="thin">
            <color indexed="64"/>
          </right>
          <top style="thin">
            <color indexed="64"/>
          </top>
          <bottom style="thin">
            <color indexed="64"/>
          </bottom>
        </border>
      </ndxf>
    </rcc>
    <rcc rId="0" sId="3" dxf="1" numFmtId="4">
      <nc r="F142">
        <v>75</v>
      </nc>
      <ndxf>
        <numFmt numFmtId="4" formatCode="#,##0.00"/>
        <border outline="0">
          <left style="thin">
            <color indexed="64"/>
          </left>
          <right style="thin">
            <color indexed="64"/>
          </right>
          <top style="thin">
            <color indexed="64"/>
          </top>
          <bottom style="thin">
            <color indexed="64"/>
          </bottom>
        </border>
      </ndxf>
    </rcc>
    <rcc rId="0" sId="3" dxf="1">
      <nc r="F143">
        <f>E143*5%+E143</f>
      </nc>
      <ndxf>
        <numFmt numFmtId="4" formatCode="#,##0.00"/>
        <border outline="0">
          <left style="thin">
            <color indexed="64"/>
          </left>
          <right style="thin">
            <color indexed="64"/>
          </right>
          <top style="thin">
            <color indexed="64"/>
          </top>
          <bottom style="thin">
            <color indexed="64"/>
          </bottom>
        </border>
      </ndxf>
    </rcc>
    <rfmt sheetId="3" sqref="F144" start="0" length="0">
      <dxf>
        <numFmt numFmtId="4" formatCode="#,##0.00"/>
        <border outline="0">
          <left style="thin">
            <color indexed="64"/>
          </left>
          <right style="thin">
            <color indexed="64"/>
          </right>
          <top style="thin">
            <color indexed="64"/>
          </top>
          <bottom style="thin">
            <color indexed="64"/>
          </bottom>
        </border>
      </dxf>
    </rfmt>
    <rfmt sheetId="3" sqref="F145" start="0" length="0">
      <dxf>
        <font>
          <b/>
          <sz val="12"/>
          <color auto="1"/>
          <name val="Arial"/>
          <scheme val="none"/>
        </font>
        <numFmt numFmtId="4" formatCode="#,##0.00"/>
        <fill>
          <patternFill patternType="solid">
            <bgColor rgb="FFFFFF00"/>
          </patternFill>
        </fill>
        <border outline="0">
          <top style="medium">
            <color indexed="64"/>
          </top>
          <bottom style="thin">
            <color indexed="64"/>
          </bottom>
        </border>
      </dxf>
    </rfmt>
    <rcc rId="0" sId="3" dxf="1">
      <nc r="F146" t="inlineStr">
        <is>
          <t>2013/2014</t>
        </is>
      </nc>
      <ndxf>
        <font>
          <b/>
          <sz val="12"/>
          <name val="Arial"/>
          <scheme val="none"/>
        </font>
        <fill>
          <patternFill patternType="solid">
            <bgColor theme="5"/>
          </patternFill>
        </fill>
        <border outline="0">
          <left style="thin">
            <color indexed="64"/>
          </left>
          <right style="thin">
            <color indexed="64"/>
          </right>
          <top style="thin">
            <color indexed="64"/>
          </top>
          <bottom style="thin">
            <color indexed="64"/>
          </bottom>
        </border>
      </ndxf>
    </rcc>
    <rcc rId="0" sId="3" dxf="1">
      <nc r="F147"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48"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49"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50"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51"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52"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53"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fmt sheetId="3" sqref="F154" start="0" length="0">
      <dxf>
        <numFmt numFmtId="4" formatCode="#,##0.00"/>
        <fill>
          <patternFill patternType="solid">
            <bgColor theme="0"/>
          </patternFill>
        </fill>
        <border outline="0">
          <left style="thin">
            <color indexed="64"/>
          </left>
          <right style="thin">
            <color indexed="64"/>
          </right>
          <top style="thin">
            <color indexed="64"/>
          </top>
          <bottom style="thin">
            <color indexed="64"/>
          </bottom>
        </border>
      </dxf>
    </rfmt>
    <rcc rId="0" sId="3" dxf="1">
      <nc r="F155"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56"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57"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58"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59"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60"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61"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62" t="inlineStr">
        <is>
          <t>n/a</t>
        </is>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fmt sheetId="3" sqref="F163" start="0" length="0">
      <dxf>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F164" start="0" length="0">
      <dxf>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F165" start="0" length="0">
      <dxf>
        <numFmt numFmtId="4" formatCode="#,##0.00"/>
        <border outline="0">
          <left style="thin">
            <color indexed="64"/>
          </left>
          <right style="thin">
            <color indexed="64"/>
          </right>
          <top style="thin">
            <color indexed="64"/>
          </top>
          <bottom style="thin">
            <color indexed="64"/>
          </bottom>
        </border>
      </dxf>
    </rfmt>
    <rcc rId="0" sId="3" dxf="1">
      <nc r="F166" t="inlineStr">
        <is>
          <t>2013/2014</t>
        </is>
      </nc>
      <ndxf>
        <font>
          <b/>
          <sz val="12"/>
          <name val="Arial"/>
          <scheme val="none"/>
        </font>
        <fill>
          <patternFill patternType="solid">
            <bgColor theme="5"/>
          </patternFill>
        </fill>
        <border outline="0">
          <left style="thin">
            <color indexed="64"/>
          </left>
          <top style="thin">
            <color indexed="64"/>
          </top>
          <bottom style="thin">
            <color indexed="64"/>
          </bottom>
        </border>
      </ndxf>
    </rcc>
    <rfmt sheetId="3" sqref="F167" start="0" length="0">
      <dxf>
        <fill>
          <patternFill patternType="solid">
            <bgColor rgb="FFFFFF00"/>
          </patternFill>
        </fill>
        <border outline="0">
          <left style="thin">
            <color indexed="64"/>
          </left>
          <top style="thin">
            <color indexed="64"/>
          </top>
          <bottom style="thin">
            <color indexed="64"/>
          </bottom>
        </border>
      </dxf>
    </rfmt>
    <rfmt sheetId="3" sqref="F168" start="0" length="0">
      <dxf>
        <fill>
          <patternFill patternType="solid">
            <bgColor rgb="FFFFFF00"/>
          </patternFill>
        </fill>
        <border outline="0">
          <left style="thin">
            <color indexed="64"/>
          </left>
          <top style="thin">
            <color indexed="64"/>
          </top>
          <bottom style="thin">
            <color indexed="64"/>
          </bottom>
        </border>
      </dxf>
    </rfmt>
    <rcc rId="0" sId="3" dxf="1">
      <nc r="F169">
        <f>E169*5%+E169</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F170">
        <f>E170*5%+E170</f>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F171">
        <v>900</v>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F172">
        <v>550</v>
      </nc>
      <ndxf>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F173">
        <v>550</v>
      </nc>
      <ndxf>
        <numFmt numFmtId="4" formatCode="#,##0.00"/>
        <border outline="0">
          <left style="thin">
            <color indexed="64"/>
          </left>
          <right style="thin">
            <color indexed="64"/>
          </right>
          <top style="thin">
            <color indexed="64"/>
          </top>
          <bottom style="thin">
            <color indexed="64"/>
          </bottom>
        </border>
      </ndxf>
    </rcc>
    <rcc rId="0" sId="3" dxf="1">
      <nc r="F174">
        <f>E174*5%+E174</f>
      </nc>
      <ndxf>
        <numFmt numFmtId="4" formatCode="#,##0.00"/>
        <border outline="0">
          <left style="thin">
            <color indexed="64"/>
          </left>
          <right style="thin">
            <color indexed="64"/>
          </right>
          <top style="thin">
            <color indexed="64"/>
          </top>
          <bottom style="thin">
            <color indexed="64"/>
          </bottom>
        </border>
      </ndxf>
    </rcc>
    <rfmt sheetId="3" sqref="F175" start="0" length="0">
      <dxf>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F176" start="0" length="0">
      <dxf>
        <numFmt numFmtId="4" formatCode="#,##0.00"/>
        <fill>
          <patternFill patternType="solid">
            <bgColor theme="0"/>
          </patternFill>
        </fill>
        <border outline="0">
          <left style="thin">
            <color indexed="64"/>
          </left>
          <right style="thin">
            <color indexed="64"/>
          </right>
          <top style="thin">
            <color indexed="64"/>
          </top>
          <bottom style="thin">
            <color indexed="64"/>
          </bottom>
        </border>
      </dxf>
    </rfmt>
    <rcc rId="0" sId="3" dxf="1" numFmtId="4">
      <nc r="F177">
        <v>550</v>
      </nc>
      <ndxf>
        <numFmt numFmtId="4" formatCode="#,##0.00"/>
        <border outline="0">
          <left style="thin">
            <color indexed="64"/>
          </left>
          <right style="thin">
            <color indexed="64"/>
          </right>
          <top style="thin">
            <color indexed="64"/>
          </top>
          <bottom style="thin">
            <color indexed="64"/>
          </bottom>
        </border>
      </ndxf>
    </rcc>
    <rfmt sheetId="3" sqref="F178" start="0" length="0">
      <dxf>
        <numFmt numFmtId="4" formatCode="#,##0.00"/>
        <fill>
          <patternFill patternType="solid">
            <bgColor theme="0"/>
          </patternFill>
        </fill>
        <border outline="0">
          <right style="thin">
            <color indexed="64"/>
          </right>
          <top style="thin">
            <color indexed="64"/>
          </top>
          <bottom style="thin">
            <color indexed="64"/>
          </bottom>
        </border>
      </dxf>
    </rfmt>
    <rfmt sheetId="3" sqref="F179" start="0" length="0">
      <dxf>
        <numFmt numFmtId="4" formatCode="#,##0.00"/>
        <fill>
          <patternFill patternType="solid">
            <bgColor theme="0"/>
          </patternFill>
        </fill>
        <border outline="0">
          <right style="thin">
            <color indexed="64"/>
          </right>
          <top style="thin">
            <color indexed="64"/>
          </top>
          <bottom style="thin">
            <color indexed="64"/>
          </bottom>
        </border>
      </dxf>
    </rfmt>
    <rfmt sheetId="3" sqref="F180" start="0" length="0">
      <dxf>
        <font>
          <sz val="11"/>
          <color theme="1"/>
          <name val="Calibri"/>
          <scheme val="minor"/>
        </font>
        <alignment vertical="top" readingOrder="0"/>
        <border outline="0">
          <left style="thin">
            <color indexed="64"/>
          </left>
          <right style="thin">
            <color indexed="64"/>
          </right>
          <top style="thin">
            <color indexed="64"/>
          </top>
          <bottom style="thin">
            <color indexed="64"/>
          </bottom>
        </border>
      </dxf>
    </rfmt>
  </rrc>
  <rfmt sheetId="3" sqref="H16" start="0" length="0">
    <dxf>
      <numFmt numFmtId="164" formatCode="_(* #,##0.00_);_(* \(#,##0.00\);_(* &quot;-&quot;??_);_(@_)"/>
      <border outline="0">
        <left style="thin">
          <color indexed="64"/>
        </left>
        <right style="thin">
          <color indexed="64"/>
        </right>
        <top style="thin">
          <color indexed="64"/>
        </top>
        <bottom style="thin">
          <color indexed="64"/>
        </bottom>
      </border>
    </dxf>
  </rfmt>
  <rcc rId="1988" sId="3">
    <oc r="J16">
      <f>I16</f>
    </oc>
    <nc r="J16" t="inlineStr">
      <is>
        <t>0-6kl Free</t>
      </is>
    </nc>
  </rcc>
  <rfmt sheetId="3" s="1" sqref="C16" start="0" length="0">
    <dxf>
      <border outline="0">
        <right style="thin">
          <color indexed="64"/>
        </right>
      </border>
    </dxf>
  </rfmt>
  <rcc rId="1989" sId="3" odxf="1" s="1" dxf="1">
    <oc r="G16">
      <f>F16</f>
    </oc>
    <nc r="G16" t="inlineStr">
      <is>
        <t>0-6kl Free</t>
      </is>
    </nc>
    <ndxf>
      <border outline="0">
        <right style="thin">
          <color indexed="64"/>
        </right>
      </border>
    </ndxf>
  </rcc>
  <rcc rId="1990" sId="3" odxf="1" dxf="1">
    <oc r="H16">
      <f>G16</f>
    </oc>
    <nc r="H16" t="inlineStr">
      <is>
        <t>0-6kl Free</t>
      </is>
    </nc>
    <ndxf>
      <border outline="0">
        <right style="thin">
          <color indexed="64"/>
        </right>
      </border>
    </ndxf>
  </rcc>
  <rcc rId="1991" sId="3">
    <oc r="I16">
      <f>H16</f>
    </oc>
    <nc r="I16" t="inlineStr">
      <is>
        <t>0-6kl Free</t>
      </is>
    </nc>
  </rcc>
  <rrc rId="1992" sId="3" ref="E1:E1048576" action="deleteCol">
    <undo index="0" exp="area" ref3D="1" dr="$C$1:$E$1048576" dn="Z_56511514_C106_4A14_9D9B_2736F085355C_.wvu.Cols" sId="3"/>
    <rfmt sheetId="3" xfDxf="1" sqref="E1:E1048576" start="0" length="0"/>
    <rfmt sheetId="3" sqref="E1" start="0" length="0">
      <dxf>
        <numFmt numFmtId="2" formatCode="0.00"/>
        <alignment vertical="top" readingOrder="0"/>
      </dxf>
    </rfmt>
    <rfmt sheetId="3" sqref="E2" start="0" length="0">
      <dxf>
        <border outline="0">
          <left style="thin">
            <color indexed="64"/>
          </left>
          <right style="thin">
            <color indexed="64"/>
          </right>
          <top style="thin">
            <color indexed="64"/>
          </top>
          <bottom style="thin">
            <color indexed="64"/>
          </bottom>
        </border>
      </dxf>
    </rfmt>
    <rcc rId="0" sId="3" dxf="1">
      <nc r="E3"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cc rId="0" sId="3" dxf="1">
      <nc r="E4" t="inlineStr">
        <is>
          <t>Per Kiloliter</t>
        </is>
      </nc>
      <ndxf>
        <font>
          <sz val="12"/>
          <color theme="1"/>
          <name val="Arial"/>
          <scheme val="none"/>
        </font>
        <fill>
          <patternFill patternType="solid">
            <bgColor rgb="FFFFFF00"/>
          </patternFill>
        </fill>
        <border outline="0">
          <left style="thin">
            <color indexed="64"/>
          </left>
          <top style="thin">
            <color indexed="64"/>
          </top>
          <bottom style="thin">
            <color indexed="64"/>
          </bottom>
        </border>
      </ndxf>
    </rcc>
    <rfmt sheetId="3" sqref="E5" start="0" length="0">
      <dxf>
        <font>
          <b/>
          <sz val="12"/>
          <color auto="1"/>
          <name val="Arial"/>
          <scheme val="none"/>
        </font>
        <numFmt numFmtId="4" formatCode="#,##0.00"/>
        <fill>
          <patternFill patternType="solid">
            <bgColor rgb="FFFFFF00"/>
          </patternFill>
        </fill>
        <border outline="0">
          <left style="thin">
            <color indexed="64"/>
          </left>
          <top style="hair">
            <color indexed="64"/>
          </top>
          <bottom style="hair">
            <color indexed="64"/>
          </bottom>
        </border>
      </dxf>
    </rfmt>
    <rcc rId="0" sId="3" dxf="1" numFmtId="4">
      <nc r="E6">
        <v>6.6</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umFmtId="4">
      <nc r="E7">
        <v>7.7</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umFmtId="4">
      <nc r="E8">
        <v>6.6</v>
      </nc>
      <ndxf>
        <font>
          <sz val="12"/>
          <color theme="1"/>
          <name val="Arial"/>
          <scheme val="none"/>
        </font>
        <numFmt numFmtId="4" formatCode="#,##0.00"/>
        <border outline="0">
          <left style="thin">
            <color indexed="64"/>
          </left>
          <top style="thin">
            <color indexed="64"/>
          </top>
          <bottom style="thin">
            <color indexed="64"/>
          </bottom>
        </border>
      </ndxf>
    </rcc>
    <rcc rId="0" sId="3" dxf="1" numFmtId="4">
      <nc r="E9">
        <v>6.6</v>
      </nc>
      <ndxf>
        <font>
          <sz val="12"/>
          <color theme="1"/>
          <name val="Arial"/>
          <scheme val="none"/>
        </font>
        <numFmt numFmtId="4" formatCode="#,##0.00"/>
        <border outline="0">
          <left style="thin">
            <color indexed="64"/>
          </left>
          <top style="thin">
            <color indexed="64"/>
          </top>
          <bottom style="thin">
            <color indexed="64"/>
          </bottom>
        </border>
      </ndxf>
    </rcc>
    <rcc rId="0" sId="3" dxf="1" numFmtId="4">
      <nc r="E10">
        <v>7.7</v>
      </nc>
      <ndxf>
        <font>
          <sz val="12"/>
          <color theme="1"/>
          <name val="Arial"/>
          <scheme val="none"/>
        </font>
        <numFmt numFmtId="4" formatCode="#,##0.00"/>
        <border outline="0">
          <left style="thin">
            <color indexed="64"/>
          </left>
          <top style="thin">
            <color indexed="64"/>
          </top>
          <bottom style="thin">
            <color indexed="64"/>
          </bottom>
        </border>
      </ndxf>
    </rcc>
    <rcc rId="0" sId="3" dxf="1" numFmtId="4">
      <nc r="E11">
        <v>7.7</v>
      </nc>
      <ndxf>
        <font>
          <sz val="12"/>
          <color theme="1"/>
          <name val="Arial"/>
          <scheme val="none"/>
        </font>
        <numFmt numFmtId="4" formatCode="#,##0.00"/>
        <border outline="0">
          <left style="thin">
            <color indexed="64"/>
          </left>
          <top style="thin">
            <color indexed="64"/>
          </top>
          <bottom style="thin">
            <color indexed="64"/>
          </bottom>
        </border>
      </ndxf>
    </rcc>
    <rcc rId="0" sId="3" dxf="1" numFmtId="4">
      <nc r="E12">
        <v>7.7</v>
      </nc>
      <ndxf>
        <font>
          <sz val="12"/>
          <color theme="1"/>
          <name val="Arial"/>
          <scheme val="none"/>
        </font>
        <numFmt numFmtId="4" formatCode="#,##0.00"/>
        <border outline="0">
          <left style="thin">
            <color indexed="64"/>
          </left>
          <top style="thin">
            <color indexed="64"/>
          </top>
          <bottom style="thin">
            <color indexed="64"/>
          </bottom>
        </border>
      </ndxf>
    </rcc>
    <rcc rId="0" sId="3" dxf="1" numFmtId="4">
      <nc r="E13">
        <v>7.7</v>
      </nc>
      <ndxf>
        <font>
          <sz val="12"/>
          <color theme="1"/>
          <name val="Arial"/>
          <scheme val="none"/>
        </font>
        <numFmt numFmtId="4" formatCode="#,##0.00"/>
        <border outline="0">
          <left style="thin">
            <color indexed="64"/>
          </left>
          <top style="thin">
            <color indexed="64"/>
          </top>
          <bottom style="thin">
            <color indexed="64"/>
          </bottom>
        </border>
      </ndxf>
    </rcc>
    <rcc rId="0" sId="3" dxf="1" numFmtId="4">
      <nc r="E14">
        <v>7.7</v>
      </nc>
      <ndxf>
        <font>
          <sz val="12"/>
          <color theme="1"/>
          <name val="Arial"/>
          <scheme val="none"/>
        </font>
        <numFmt numFmtId="4" formatCode="#,##0.00"/>
        <border outline="0">
          <left style="thin">
            <color indexed="64"/>
          </left>
          <top style="thin">
            <color indexed="64"/>
          </top>
          <bottom style="thin">
            <color indexed="64"/>
          </bottom>
        </border>
      </ndxf>
    </rcc>
    <rcc rId="0" sId="3" dxf="1" numFmtId="4">
      <nc r="E15">
        <v>7.7</v>
      </nc>
      <ndxf>
        <font>
          <sz val="12"/>
          <color theme="1"/>
          <name val="Arial"/>
          <scheme val="none"/>
        </font>
        <numFmt numFmtId="4" formatCode="#,##0.00"/>
        <border outline="0">
          <left style="thin">
            <color indexed="64"/>
          </left>
          <top style="thin">
            <color indexed="64"/>
          </top>
          <bottom style="thin">
            <color indexed="64"/>
          </bottom>
        </border>
      </ndxf>
    </rcc>
    <rcc rId="0" sId="3" s="1" dxf="1">
      <nc r="E16" t="inlineStr">
        <is>
          <t>0-6kl</t>
        </is>
      </nc>
      <ndxf>
        <font>
          <sz val="12"/>
          <color auto="1"/>
          <name val="Arial"/>
          <scheme val="none"/>
        </font>
        <numFmt numFmtId="8" formatCode="#,##0.00;[Red]\-#,##0.00"/>
        <fill>
          <patternFill patternType="solid">
            <bgColor theme="0"/>
          </patternFill>
        </fill>
        <border outline="0">
          <left style="thin">
            <color indexed="64"/>
          </left>
          <top style="thin">
            <color indexed="64"/>
          </top>
          <bottom style="thin">
            <color indexed="64"/>
          </bottom>
        </border>
      </ndxf>
    </rcc>
    <rfmt sheetId="3" s="1" sqref="E17" start="0" length="0">
      <dxf>
        <font>
          <sz val="12"/>
          <color auto="1"/>
          <name val="Arial"/>
          <scheme val="none"/>
        </font>
        <numFmt numFmtId="8" formatCode="#,##0.00;[Red]\-#,##0.00"/>
        <fill>
          <patternFill patternType="solid">
            <bgColor theme="0"/>
          </patternFill>
        </fill>
      </dxf>
    </rfmt>
    <rfmt sheetId="3" sqref="E18" start="0" length="0">
      <dxf>
        <font>
          <sz val="12"/>
          <color theme="1"/>
          <name val="Calibri"/>
          <scheme val="minor"/>
        </font>
        <fill>
          <patternFill patternType="solid">
            <bgColor theme="0"/>
          </patternFill>
        </fill>
      </dxf>
    </rfmt>
    <rfmt sheetId="3" sqref="E19"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thin">
            <color indexed="64"/>
          </bottom>
        </border>
      </dxf>
    </rfmt>
    <rcc rId="0" sId="3" dxf="1">
      <nc r="E20"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fmt sheetId="3" sqref="E21" start="0" length="0">
      <dxf>
        <font>
          <b/>
          <sz val="12"/>
          <color auto="1"/>
          <name val="Arial"/>
          <scheme val="none"/>
        </font>
        <numFmt numFmtId="4" formatCode="#,##0.00"/>
        <fill>
          <patternFill patternType="solid">
            <bgColor theme="0"/>
          </patternFill>
        </fill>
        <border outline="0">
          <left style="thin">
            <color indexed="64"/>
          </left>
          <bottom style="thin">
            <color indexed="64"/>
          </bottom>
        </border>
      </dxf>
    </rfmt>
    <rcc rId="0" sId="3" dxf="1">
      <nc r="E22">
        <v>6.6</v>
      </nc>
      <ndxf>
        <font>
          <sz val="12"/>
          <color theme="1"/>
          <name val="Arial"/>
          <scheme val="none"/>
        </font>
        <fill>
          <patternFill patternType="solid">
            <bgColor theme="0"/>
          </patternFill>
        </fill>
        <border outline="0">
          <left style="thin">
            <color indexed="64"/>
          </left>
          <top style="thin">
            <color indexed="64"/>
          </top>
          <bottom style="thin">
            <color indexed="64"/>
          </bottom>
        </border>
      </ndxf>
    </rcc>
    <rcc rId="0" sId="3" dxf="1">
      <nc r="E23">
        <f>D23*5%+D23</f>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c r="E24">
        <f>D24*5%+D24</f>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c r="E25">
        <f>D25*5%+D25</f>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fmt sheetId="3" sqref="E26" start="0" length="0">
      <dxf>
        <font>
          <sz val="12"/>
          <color theme="1"/>
          <name val="Calibri"/>
          <scheme val="minor"/>
        </font>
        <border outline="0">
          <left style="thin">
            <color indexed="64"/>
          </left>
          <top style="thin">
            <color indexed="64"/>
          </top>
          <bottom style="thin">
            <color indexed="64"/>
          </bottom>
        </border>
      </dxf>
    </rfmt>
    <rcc rId="0" sId="3" dxf="1">
      <nc r="E27">
        <v>7.7</v>
      </nc>
      <ndxf>
        <font>
          <sz val="12"/>
          <color theme="1"/>
          <name val="Calibri"/>
          <scheme val="minor"/>
        </font>
        <border outline="0">
          <left style="thin">
            <color indexed="64"/>
          </left>
          <top style="thin">
            <color indexed="64"/>
          </top>
          <bottom style="thin">
            <color indexed="64"/>
          </bottom>
        </border>
      </ndxf>
    </rcc>
    <rcc rId="0" sId="3" dxf="1">
      <nc r="E28">
        <v>19.04</v>
      </nc>
      <ndxf>
        <font>
          <sz val="12"/>
          <color theme="1"/>
          <name val="Arial"/>
          <scheme val="none"/>
        </font>
        <fill>
          <patternFill patternType="solid">
            <bgColor theme="0"/>
          </patternFill>
        </fill>
        <border outline="0">
          <left style="thin">
            <color indexed="64"/>
          </left>
          <top style="thin">
            <color indexed="64"/>
          </top>
          <bottom style="thin">
            <color indexed="64"/>
          </bottom>
        </border>
      </ndxf>
    </rcc>
    <rcc rId="0" sId="3" dxf="1">
      <nc r="E29">
        <v>25.38</v>
      </nc>
      <ndxf>
        <font>
          <sz val="12"/>
          <color theme="1"/>
          <name val="Arial"/>
          <scheme val="none"/>
        </font>
        <fill>
          <patternFill patternType="solid">
            <bgColor theme="0"/>
          </patternFill>
        </fill>
        <border outline="0">
          <left style="thin">
            <color indexed="64"/>
          </left>
          <top style="thin">
            <color indexed="64"/>
          </top>
          <bottom style="thin">
            <color indexed="64"/>
          </bottom>
        </border>
      </ndxf>
    </rcc>
    <rcc rId="0" sId="3" dxf="1">
      <nc r="E30">
        <v>31.72</v>
      </nc>
      <ndxf>
        <font>
          <sz val="12"/>
          <color theme="1"/>
          <name val="Arial"/>
          <scheme val="none"/>
        </font>
        <fill>
          <patternFill patternType="solid">
            <bgColor theme="0"/>
          </patternFill>
        </fill>
        <border outline="0">
          <left style="thin">
            <color indexed="64"/>
          </left>
          <top style="thin">
            <color indexed="64"/>
          </top>
          <bottom style="thin">
            <color indexed="64"/>
          </bottom>
        </border>
      </ndxf>
    </rcc>
    <rfmt sheetId="3" s="1" sqref="E31" start="0" length="0">
      <dxf>
        <font>
          <sz val="12"/>
          <color auto="1"/>
          <name val="Arial"/>
          <scheme val="none"/>
        </font>
        <numFmt numFmtId="8" formatCode="#,##0.00;[Red]\-#,##0.00"/>
      </dxf>
    </rfmt>
    <rfmt sheetId="3" s="1" sqref="E32" start="0" length="0">
      <dxf>
        <font>
          <sz val="12"/>
          <color auto="1"/>
          <name val="Arial"/>
          <scheme val="none"/>
        </font>
        <numFmt numFmtId="8" formatCode="#,##0.00;[Red]\-#,##0.00"/>
      </dxf>
    </rfmt>
    <rfmt sheetId="3" sqref="E33"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thin">
            <color indexed="64"/>
          </bottom>
        </border>
      </dxf>
    </rfmt>
    <rcc rId="0" sId="3" dxf="1">
      <nc r="E34"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cc rId="0" sId="3" dxf="1">
      <nc r="E35">
        <f>D35*5%+D35</f>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umFmtId="4">
      <nc r="E36">
        <v>110</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c r="E37">
        <f>D37*5%+D37</f>
      </nc>
      <ndxf>
        <font>
          <sz val="12"/>
          <color theme="1"/>
          <name val="Arial"/>
          <scheme val="none"/>
        </font>
        <numFmt numFmtId="4" formatCode="#,##0.00"/>
        <border outline="0">
          <left style="thin">
            <color indexed="64"/>
          </left>
          <top style="thin">
            <color indexed="64"/>
          </top>
          <bottom style="thin">
            <color indexed="64"/>
          </bottom>
        </border>
      </ndxf>
    </rcc>
    <rcc rId="0" sId="3" dxf="1">
      <nc r="E38">
        <f>D38*5%+D38</f>
      </nc>
      <ndxf>
        <font>
          <sz val="12"/>
          <color theme="1"/>
          <name val="Arial"/>
          <scheme val="none"/>
        </font>
        <numFmt numFmtId="4" formatCode="#,##0.00"/>
        <border outline="0">
          <left style="thin">
            <color indexed="64"/>
          </left>
          <top style="thin">
            <color indexed="64"/>
          </top>
          <bottom style="thin">
            <color indexed="64"/>
          </bottom>
        </border>
      </ndxf>
    </rcc>
    <rcc rId="0" sId="3" dxf="1" numFmtId="4">
      <nc r="E39">
        <v>110</v>
      </nc>
      <ndxf>
        <font>
          <sz val="12"/>
          <color theme="1"/>
          <name val="Arial"/>
          <scheme val="none"/>
        </font>
        <numFmt numFmtId="4" formatCode="#,##0.00"/>
        <border outline="0">
          <left style="thin">
            <color indexed="64"/>
          </left>
          <top style="thin">
            <color indexed="64"/>
          </top>
          <bottom style="thin">
            <color indexed="64"/>
          </bottom>
        </border>
      </ndxf>
    </rcc>
    <rcc rId="0" sId="3" dxf="1" numFmtId="4">
      <nc r="E40">
        <v>110</v>
      </nc>
      <ndxf>
        <font>
          <sz val="12"/>
          <color theme="1"/>
          <name val="Arial"/>
          <scheme val="none"/>
        </font>
        <numFmt numFmtId="4" formatCode="#,##0.00"/>
        <border outline="0">
          <left style="thin">
            <color indexed="64"/>
          </left>
          <top style="thin">
            <color indexed="64"/>
          </top>
          <bottom style="thin">
            <color indexed="64"/>
          </bottom>
        </border>
      </ndxf>
    </rcc>
    <rcc rId="0" sId="3" dxf="1" numFmtId="4">
      <nc r="E41">
        <v>110</v>
      </nc>
      <ndxf>
        <font>
          <sz val="12"/>
          <color theme="1"/>
          <name val="Arial"/>
          <scheme val="none"/>
        </font>
        <numFmt numFmtId="4" formatCode="#,##0.00"/>
        <border outline="0">
          <left style="thin">
            <color indexed="64"/>
          </left>
          <top style="thin">
            <color indexed="64"/>
          </top>
          <bottom style="thin">
            <color indexed="64"/>
          </bottom>
        </border>
      </ndxf>
    </rcc>
    <rcc rId="0" sId="3" dxf="1" numFmtId="4">
      <nc r="E42">
        <v>110</v>
      </nc>
      <ndxf>
        <font>
          <sz val="12"/>
          <color theme="1"/>
          <name val="Arial"/>
          <scheme val="none"/>
        </font>
        <numFmt numFmtId="4" formatCode="#,##0.00"/>
        <border outline="0">
          <left style="thin">
            <color indexed="64"/>
          </left>
          <top style="thin">
            <color indexed="64"/>
          </top>
          <bottom style="thin">
            <color indexed="64"/>
          </bottom>
        </border>
      </ndxf>
    </rcc>
    <rcc rId="0" sId="3" dxf="1" numFmtId="4">
      <nc r="E43">
        <v>110</v>
      </nc>
      <ndxf>
        <font>
          <sz val="12"/>
          <color theme="1"/>
          <name val="Arial"/>
          <scheme val="none"/>
        </font>
        <numFmt numFmtId="4" formatCode="#,##0.00"/>
        <border outline="0">
          <left style="thin">
            <color indexed="64"/>
          </left>
          <top style="thin">
            <color indexed="64"/>
          </top>
          <bottom style="thin">
            <color indexed="64"/>
          </bottom>
        </border>
      </ndxf>
    </rcc>
    <rcc rId="0" sId="3" dxf="1" numFmtId="4">
      <nc r="E44">
        <v>110</v>
      </nc>
      <ndxf>
        <font>
          <sz val="12"/>
          <color theme="1"/>
          <name val="Arial"/>
          <scheme val="none"/>
        </font>
        <numFmt numFmtId="4" formatCode="#,##0.00"/>
        <border outline="0">
          <left style="thin">
            <color indexed="64"/>
          </left>
          <top style="thin">
            <color indexed="64"/>
          </top>
          <bottom style="thin">
            <color indexed="64"/>
          </bottom>
        </border>
      </ndxf>
    </rcc>
    <rcc rId="0" sId="3" dxf="1">
      <nc r="E45">
        <f>D45*5%+D45</f>
      </nc>
      <ndxf>
        <font>
          <sz val="12"/>
          <color theme="1"/>
          <name val="Arial"/>
          <scheme val="none"/>
        </font>
        <numFmt numFmtId="4" formatCode="#,##0.00"/>
        <border outline="0">
          <left style="thin">
            <color indexed="64"/>
          </left>
          <top style="thin">
            <color indexed="64"/>
          </top>
          <bottom style="thin">
            <color indexed="64"/>
          </bottom>
        </border>
      </ndxf>
    </rcc>
    <rcc rId="0" sId="3" s="1" dxf="1" numFmtId="34">
      <nc r="E46">
        <v>50</v>
      </nc>
      <ndxf>
        <font>
          <sz val="12"/>
          <color theme="1"/>
          <name val="Arial"/>
          <scheme val="none"/>
        </font>
        <numFmt numFmtId="164" formatCode="_(* #,##0.00_);_(* \(#,##0.00\);_(* &quot;-&quot;??_);_(@_)"/>
        <border outline="0">
          <left style="thin">
            <color indexed="64"/>
          </left>
          <top style="thin">
            <color indexed="64"/>
          </top>
          <bottom style="thin">
            <color indexed="64"/>
          </bottom>
        </border>
      </ndxf>
    </rcc>
    <rcc rId="0" sId="3" dxf="1">
      <nc r="E47">
        <v>0</v>
      </nc>
      <ndxf>
        <font>
          <sz val="12"/>
          <color theme="1"/>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fmt sheetId="3" sqref="E48" start="0" length="0">
      <dxf>
        <font>
          <sz val="12"/>
          <color theme="1"/>
          <name val="Arial"/>
          <scheme val="none"/>
        </font>
        <fill>
          <patternFill patternType="solid">
            <bgColor theme="0"/>
          </patternFill>
        </fill>
      </dxf>
    </rfmt>
    <rfmt sheetId="3" sqref="E49" start="0" length="0">
      <dxf>
        <font>
          <b/>
          <sz val="12"/>
          <color auto="1"/>
          <name val="Arial"/>
          <scheme val="none"/>
        </font>
        <numFmt numFmtId="4" formatCode="#,##0.00"/>
        <fill>
          <patternFill patternType="solid">
            <bgColor rgb="FFFFFF00"/>
          </patternFill>
        </fill>
        <border outline="0">
          <left style="thin">
            <color indexed="64"/>
          </left>
          <top style="hair">
            <color indexed="64"/>
          </top>
          <bottom style="hair">
            <color indexed="64"/>
          </bottom>
        </border>
      </dxf>
    </rfmt>
    <rcc rId="0" sId="3" dxf="1">
      <nc r="E50"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cc rId="0" sId="3" dxf="1" numFmtId="4">
      <nc r="E51">
        <v>1250</v>
      </nc>
      <ndxf>
        <font>
          <sz val="12"/>
          <color theme="1"/>
          <name val="Arial"/>
          <scheme val="none"/>
        </font>
        <numFmt numFmtId="4" formatCode="#,##0.00"/>
      </ndxf>
    </rcc>
    <rcc rId="0" sId="3" dxf="1" numFmtId="4">
      <nc r="E52">
        <v>1500</v>
      </nc>
      <ndxf>
        <font>
          <sz val="12"/>
          <color theme="1"/>
          <name val="Arial"/>
          <scheme val="none"/>
        </font>
        <numFmt numFmtId="4" formatCode="#,##0.00"/>
      </ndxf>
    </rcc>
    <rcc rId="0" sId="3" dxf="1" numFmtId="4">
      <nc r="E53">
        <v>1250</v>
      </nc>
      <ndxf>
        <font>
          <sz val="12"/>
          <color theme="1"/>
          <name val="Arial"/>
          <scheme val="none"/>
        </font>
        <numFmt numFmtId="4" formatCode="#,##0.00"/>
      </ndxf>
    </rcc>
    <rcc rId="0" sId="3" dxf="1" numFmtId="4">
      <nc r="E54">
        <v>1500</v>
      </nc>
      <ndxf>
        <font>
          <sz val="12"/>
          <color theme="1"/>
          <name val="Arial"/>
          <scheme val="none"/>
        </font>
        <numFmt numFmtId="4" formatCode="#,##0.00"/>
      </ndxf>
    </rcc>
    <rcc rId="0" sId="3" dxf="1" numFmtId="4">
      <nc r="E55">
        <v>1500</v>
      </nc>
      <ndxf>
        <font>
          <sz val="12"/>
          <color theme="1"/>
          <name val="Arial"/>
          <scheme val="none"/>
        </font>
        <numFmt numFmtId="4" formatCode="#,##0.00"/>
      </ndxf>
    </rcc>
    <rcc rId="0" sId="3" dxf="1" numFmtId="4">
      <nc r="E56">
        <v>1500</v>
      </nc>
      <ndxf>
        <font>
          <sz val="12"/>
          <color theme="1"/>
          <name val="Arial"/>
          <scheme val="none"/>
        </font>
        <numFmt numFmtId="4" formatCode="#,##0.00"/>
      </ndxf>
    </rcc>
    <rcc rId="0" sId="3" dxf="1" numFmtId="4">
      <nc r="E57">
        <v>1500</v>
      </nc>
      <ndxf>
        <font>
          <sz val="12"/>
          <color theme="1"/>
          <name val="Arial"/>
          <scheme val="none"/>
        </font>
        <numFmt numFmtId="4" formatCode="#,##0.00"/>
      </ndxf>
    </rcc>
    <rcc rId="0" sId="3" dxf="1" numFmtId="4">
      <nc r="E58">
        <v>1500</v>
      </nc>
      <ndxf>
        <font>
          <sz val="12"/>
          <color theme="1"/>
          <name val="Arial"/>
          <scheme val="none"/>
        </font>
        <numFmt numFmtId="4" formatCode="#,##0.00"/>
      </ndxf>
    </rcc>
    <rcc rId="0" sId="3" dxf="1" numFmtId="4">
      <nc r="E59">
        <v>1500</v>
      </nc>
      <ndxf>
        <font>
          <sz val="12"/>
          <color theme="1"/>
          <name val="Arial"/>
          <scheme val="none"/>
        </font>
        <numFmt numFmtId="4" formatCode="#,##0.00"/>
      </ndxf>
    </rcc>
    <rcc rId="0" sId="3" dxf="1" numFmtId="4">
      <nc r="E60">
        <v>1500</v>
      </nc>
      <ndxf>
        <font>
          <sz val="12"/>
          <color theme="1"/>
          <name val="Arial"/>
          <scheme val="none"/>
        </font>
        <numFmt numFmtId="4" formatCode="#,##0.00"/>
      </ndxf>
    </rcc>
    <rfmt sheetId="3" sqref="E61" start="0" length="0">
      <dxf>
        <font>
          <sz val="12"/>
          <color theme="1"/>
          <name val="Arial"/>
          <scheme val="none"/>
        </font>
        <numFmt numFmtId="4" formatCode="#,##0.00"/>
      </dxf>
    </rfmt>
    <rfmt sheetId="3" sqref="E62" start="0" length="0">
      <dxf>
        <font>
          <sz val="12"/>
          <color theme="1"/>
          <name val="Arial"/>
          <scheme val="none"/>
        </font>
        <numFmt numFmtId="4" formatCode="#,##0.00"/>
      </dxf>
    </rfmt>
    <rfmt sheetId="3" sqref="E63" start="0" length="0">
      <dxf>
        <font>
          <b/>
          <sz val="12"/>
          <color auto="1"/>
          <name val="Arial"/>
          <scheme val="none"/>
        </font>
        <numFmt numFmtId="4" formatCode="#,##0.00"/>
        <fill>
          <patternFill patternType="solid">
            <bgColor rgb="FFFFFF00"/>
          </patternFill>
        </fill>
        <border outline="0">
          <left style="thin">
            <color indexed="64"/>
          </left>
          <bottom style="thin">
            <color indexed="64"/>
          </bottom>
        </border>
      </dxf>
    </rfmt>
    <rcc rId="0" sId="3" dxf="1">
      <nc r="E64"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cc rId="0" sId="3" dxf="1" numFmtId="4">
      <nc r="E65">
        <v>500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66">
        <v>820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67">
        <v>500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68">
        <v>820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69">
        <v>820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70">
        <v>820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71">
        <v>820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72">
        <v>820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73">
        <v>820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74">
        <v>820</v>
      </nc>
      <ndxf>
        <font>
          <sz val="12"/>
          <color theme="1"/>
          <name val="Arial"/>
          <scheme val="none"/>
        </font>
        <numFmt numFmtId="4" formatCode="#,##0.00"/>
        <border outline="0">
          <left style="medium">
            <color indexed="64"/>
          </left>
          <top style="medium">
            <color indexed="64"/>
          </top>
          <bottom style="medium">
            <color indexed="64"/>
          </bottom>
        </border>
      </ndxf>
    </rcc>
    <rfmt sheetId="3" sqref="E75" start="0" length="0">
      <dxf>
        <font>
          <sz val="12"/>
          <color theme="1"/>
          <name val="Arial"/>
          <scheme val="none"/>
        </font>
        <numFmt numFmtId="4" formatCode="#,##0.00"/>
      </dxf>
    </rfmt>
    <rfmt sheetId="3" sqref="E76" start="0" length="0">
      <dxf>
        <border outline="0">
          <left style="thin">
            <color indexed="64"/>
          </left>
          <right style="thin">
            <color indexed="64"/>
          </right>
          <top style="thin">
            <color indexed="64"/>
          </top>
          <bottom style="thin">
            <color indexed="64"/>
          </bottom>
        </border>
      </dxf>
    </rfmt>
    <rfmt sheetId="3" sqref="E77" start="0" length="0">
      <dxf>
        <font>
          <i/>
          <sz val="11"/>
          <color theme="1"/>
          <name val="Calibri"/>
          <scheme val="minor"/>
        </font>
        <alignment vertical="top" readingOrder="0"/>
      </dxf>
    </rfmt>
    <rfmt sheetId="3" sqref="E78" start="0" length="0">
      <dxf>
        <font>
          <sz val="12"/>
          <color theme="1"/>
          <name val="Calibri"/>
          <scheme val="minor"/>
        </font>
      </dxf>
    </rfmt>
    <rfmt sheetId="3" sqref="E79" start="0" length="0">
      <dxf>
        <font>
          <b/>
          <sz val="12"/>
          <color auto="1"/>
          <name val="Arial"/>
          <scheme val="none"/>
        </font>
        <numFmt numFmtId="4" formatCode="#,##0.00"/>
        <fill>
          <patternFill patternType="solid">
            <bgColor rgb="FFFFFF00"/>
          </patternFill>
        </fill>
        <border outline="0">
          <left style="thin">
            <color indexed="64"/>
          </left>
          <top style="medium">
            <color indexed="64"/>
          </top>
          <bottom style="hair">
            <color indexed="64"/>
          </bottom>
        </border>
      </dxf>
    </rfmt>
    <rcc rId="0" sId="3" dxf="1">
      <nc r="E80"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cc rId="0" sId="3" dxf="1" numFmtId="4">
      <nc r="E81">
        <v>38.33</v>
      </nc>
      <ndxf>
        <font>
          <sz val="12"/>
          <color theme="1"/>
          <name val="Arial"/>
          <scheme val="none"/>
        </font>
        <numFmt numFmtId="4" formatCode="#,##0.00"/>
        <border outline="0">
          <left style="medium">
            <color indexed="64"/>
          </left>
          <top style="medium">
            <color indexed="64"/>
          </top>
          <bottom style="medium">
            <color indexed="64"/>
          </bottom>
        </border>
      </ndxf>
    </rcc>
    <rcc rId="0" sId="3" dxf="1">
      <nc r="E82">
        <f>C82*9.5%+C82</f>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83">
        <v>38.33</v>
      </nc>
      <ndxf>
        <font>
          <sz val="12"/>
          <color theme="1"/>
          <name val="Arial"/>
          <scheme val="none"/>
        </font>
        <numFmt numFmtId="4" formatCode="#,##0.00"/>
        <border outline="0">
          <left style="medium">
            <color indexed="64"/>
          </left>
          <top style="medium">
            <color indexed="64"/>
          </top>
          <bottom style="medium">
            <color indexed="64"/>
          </bottom>
        </border>
      </ndxf>
    </rcc>
    <rcc rId="0" sId="3" dxf="1">
      <nc r="E84">
        <f>C84*9.5%+C84</f>
      </nc>
      <ndxf>
        <font>
          <sz val="12"/>
          <color theme="1"/>
          <name val="Arial"/>
          <scheme val="none"/>
        </font>
        <numFmt numFmtId="4" formatCode="#,##0.00"/>
        <border outline="0">
          <left style="medium">
            <color indexed="64"/>
          </left>
          <top style="medium">
            <color indexed="64"/>
          </top>
          <bottom style="medium">
            <color indexed="64"/>
          </bottom>
        </border>
      </ndxf>
    </rcc>
    <rcc rId="0" sId="3" dxf="1">
      <nc r="E85">
        <f>C85*9.5%+C85</f>
      </nc>
      <ndxf>
        <font>
          <sz val="12"/>
          <color theme="1"/>
          <name val="Arial"/>
          <scheme val="none"/>
        </font>
        <numFmt numFmtId="4" formatCode="#,##0.00"/>
        <border outline="0">
          <left style="medium">
            <color indexed="64"/>
          </left>
          <top style="medium">
            <color indexed="64"/>
          </top>
          <bottom style="medium">
            <color indexed="64"/>
          </bottom>
        </border>
      </ndxf>
    </rcc>
    <rcc rId="0" sId="3" dxf="1">
      <nc r="E86">
        <f>C86*9.5%+C86</f>
      </nc>
      <ndxf>
        <font>
          <sz val="12"/>
          <color theme="1"/>
          <name val="Arial"/>
          <scheme val="none"/>
        </font>
        <numFmt numFmtId="4" formatCode="#,##0.00"/>
        <border outline="0">
          <left style="medium">
            <color indexed="64"/>
          </left>
          <top style="medium">
            <color indexed="64"/>
          </top>
          <bottom style="medium">
            <color indexed="64"/>
          </bottom>
        </border>
      </ndxf>
    </rcc>
    <rcc rId="0" sId="3" dxf="1">
      <nc r="E87">
        <f>C87*9.5%+C87</f>
      </nc>
      <ndxf>
        <font>
          <sz val="12"/>
          <color theme="1"/>
          <name val="Arial"/>
          <scheme val="none"/>
        </font>
        <numFmt numFmtId="4" formatCode="#,##0.00"/>
        <border outline="0">
          <left style="medium">
            <color indexed="64"/>
          </left>
          <top style="medium">
            <color indexed="64"/>
          </top>
          <bottom style="medium">
            <color indexed="64"/>
          </bottom>
        </border>
      </ndxf>
    </rcc>
    <rcc rId="0" sId="3" dxf="1">
      <nc r="E88">
        <f>C88*9.5%+C88</f>
      </nc>
      <ndxf>
        <font>
          <sz val="12"/>
          <color theme="1"/>
          <name val="Arial"/>
          <scheme val="none"/>
        </font>
        <numFmt numFmtId="4" formatCode="#,##0.00"/>
        <border outline="0">
          <left style="medium">
            <color indexed="64"/>
          </left>
          <top style="medium">
            <color indexed="64"/>
          </top>
          <bottom style="medium">
            <color indexed="64"/>
          </bottom>
        </border>
      </ndxf>
    </rcc>
    <rcc rId="0" sId="3" dxf="1">
      <nc r="E89">
        <f>C89*9.5%+C89</f>
      </nc>
      <ndxf>
        <font>
          <sz val="12"/>
          <color theme="1"/>
          <name val="Arial"/>
          <scheme val="none"/>
        </font>
        <numFmt numFmtId="4" formatCode="#,##0.00"/>
        <border outline="0">
          <left style="medium">
            <color indexed="64"/>
          </left>
          <top style="medium">
            <color indexed="64"/>
          </top>
          <bottom style="medium">
            <color indexed="64"/>
          </bottom>
        </border>
      </ndxf>
    </rcc>
    <rcc rId="0" sId="3" dxf="1">
      <nc r="E90">
        <f>C90*9.5%+C90</f>
      </nc>
      <ndxf>
        <font>
          <sz val="12"/>
          <color theme="1"/>
          <name val="Arial"/>
          <scheme val="none"/>
        </font>
        <numFmt numFmtId="4" formatCode="#,##0.00"/>
        <border outline="0">
          <left style="medium">
            <color indexed="64"/>
          </left>
          <top style="medium">
            <color indexed="64"/>
          </top>
          <bottom style="medium">
            <color indexed="64"/>
          </bottom>
        </border>
      </ndxf>
    </rcc>
    <rcc rId="0" sId="3" dxf="1">
      <nc r="E91">
        <f>C91*9.5%+C91</f>
      </nc>
      <ndxf>
        <font>
          <sz val="12"/>
          <color theme="1"/>
          <name val="Arial"/>
          <scheme val="none"/>
        </font>
        <numFmt numFmtId="4" formatCode="#,##0.00"/>
        <border outline="0">
          <left style="medium">
            <color indexed="64"/>
          </left>
          <top style="medium">
            <color indexed="64"/>
          </top>
        </border>
      </ndxf>
    </rcc>
    <rfmt sheetId="3" sqref="E92" start="0" length="0">
      <dxf>
        <font>
          <sz val="12"/>
          <color theme="1"/>
          <name val="Calibri"/>
          <scheme val="minor"/>
        </font>
        <numFmt numFmtId="4" formatCode="#,##0.00"/>
        <border outline="0">
          <left style="thin">
            <color indexed="64"/>
          </left>
          <top style="thin">
            <color indexed="64"/>
          </top>
          <bottom style="thin">
            <color indexed="64"/>
          </bottom>
        </border>
      </dxf>
    </rfmt>
    <rfmt sheetId="3" sqref="E93" start="0" length="0">
      <dxf>
        <fill>
          <patternFill patternType="solid">
            <bgColor theme="0"/>
          </patternFill>
        </fill>
      </dxf>
    </rfmt>
    <rcc rId="0" sId="3" s="1" dxf="1" numFmtId="34">
      <nc r="E94">
        <v>600</v>
      </nc>
      <ndxf>
        <font>
          <sz val="12"/>
          <color auto="1"/>
          <name val="Arial"/>
          <scheme val="none"/>
        </font>
        <numFmt numFmtId="164" formatCode="_(* #,##0.00_);_(* \(#,##0.00\);_(* &quot;-&quot;??_);_(@_)"/>
        <border outline="0">
          <left style="thin">
            <color indexed="64"/>
          </left>
          <top style="thin">
            <color indexed="64"/>
          </top>
          <bottom style="thin">
            <color indexed="64"/>
          </bottom>
        </border>
      </ndxf>
    </rcc>
    <rfmt sheetId="3" s="1" sqref="E95"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E96"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E97"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E98"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E99"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E100"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E101"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E102"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1" sqref="E103" start="0" length="0">
      <dxf>
        <font>
          <sz val="12"/>
          <color auto="1"/>
          <name val="Arial"/>
          <scheme val="none"/>
        </font>
        <numFmt numFmtId="164" formatCode="_(* #,##0.00_);_(* \(#,##0.00\);_(* &quot;-&quot;??_);_(@_)"/>
        <border outline="0">
          <left style="thin">
            <color indexed="64"/>
          </left>
          <top style="thin">
            <color indexed="64"/>
          </top>
          <bottom style="thin">
            <color indexed="64"/>
          </bottom>
        </border>
      </dxf>
    </rfmt>
    <rfmt sheetId="3" sqref="E104" start="0" length="0">
      <dxf>
        <font>
          <sz val="12"/>
          <color theme="1"/>
          <name val="Calibri"/>
          <scheme val="minor"/>
        </font>
        <fill>
          <patternFill patternType="solid">
            <bgColor rgb="FFFFFF00"/>
          </patternFill>
        </fill>
        <border outline="0">
          <left style="thin">
            <color indexed="64"/>
          </left>
          <top style="thin">
            <color indexed="64"/>
          </top>
          <bottom style="thin">
            <color indexed="64"/>
          </bottom>
        </border>
      </dxf>
    </rfmt>
    <rfmt sheetId="3" sqref="E105" start="0" length="0">
      <dxf>
        <font>
          <sz val="12"/>
          <color theme="1"/>
          <name val="Calibri"/>
          <scheme val="minor"/>
        </font>
        <fill>
          <patternFill patternType="solid">
            <bgColor theme="5"/>
          </patternFill>
        </fill>
        <border outline="0">
          <left style="thin">
            <color indexed="64"/>
          </left>
          <top style="thin">
            <color indexed="64"/>
          </top>
          <bottom style="thin">
            <color indexed="64"/>
          </bottom>
        </border>
      </dxf>
    </rfmt>
    <rfmt sheetId="3" sqref="E106" start="0" length="0">
      <dxf>
        <font>
          <sz val="12"/>
          <color theme="1"/>
          <name val="Calibri"/>
          <scheme val="minor"/>
        </font>
        <border outline="0">
          <left style="thin">
            <color indexed="64"/>
          </left>
          <top style="thin">
            <color indexed="64"/>
          </top>
          <bottom style="thin">
            <color indexed="64"/>
          </bottom>
        </border>
      </dxf>
    </rfmt>
    <rcc rId="0" sId="3" dxf="1">
      <nc r="E107">
        <f>D107*5%+D107</f>
      </nc>
      <ndxf>
        <font>
          <sz val="12"/>
          <color theme="1"/>
          <name val="Arial"/>
          <scheme val="none"/>
        </font>
        <numFmt numFmtId="4" formatCode="#,##0.00"/>
        <border outline="0">
          <left style="thin">
            <color indexed="64"/>
          </left>
          <right style="thin">
            <color indexed="64"/>
          </right>
          <top style="thin">
            <color indexed="64"/>
          </top>
          <bottom style="thin">
            <color indexed="64"/>
          </bottom>
        </border>
      </ndxf>
    </rcc>
    <rcc rId="0" sId="3" dxf="1">
      <nc r="E108">
        <f>D108*5%+D108</f>
      </nc>
      <ndxf>
        <font>
          <sz val="12"/>
          <color theme="1"/>
          <name val="Arial"/>
          <scheme val="none"/>
        </font>
        <numFmt numFmtId="4" formatCode="#,##0.00"/>
        <border outline="0">
          <left style="thin">
            <color indexed="64"/>
          </left>
          <right style="thin">
            <color indexed="64"/>
          </right>
          <top style="thin">
            <color indexed="64"/>
          </top>
          <bottom style="thin">
            <color indexed="64"/>
          </bottom>
        </border>
      </ndxf>
    </rcc>
    <rfmt sheetId="3" sqref="E109" start="0" length="0">
      <dxf>
        <font>
          <sz val="12"/>
          <color theme="1"/>
          <name val="Arial"/>
          <scheme val="none"/>
        </font>
        <numFmt numFmtId="4" formatCode="#,##0.00"/>
        <border outline="0">
          <left style="thin">
            <color indexed="64"/>
          </left>
          <right style="thin">
            <color indexed="64"/>
          </right>
          <top style="thin">
            <color indexed="64"/>
          </top>
          <bottom style="thin">
            <color indexed="64"/>
          </bottom>
        </border>
      </dxf>
    </rfmt>
    <rfmt sheetId="3" sqref="E110" start="0" length="0">
      <dxf>
        <font>
          <sz val="12"/>
          <color theme="1"/>
          <name val="Arial"/>
          <scheme val="none"/>
        </font>
        <numFmt numFmtId="4" formatCode="#,##0.00"/>
        <border outline="0">
          <left style="thin">
            <color indexed="64"/>
          </left>
          <right style="thin">
            <color indexed="64"/>
          </right>
          <top style="thin">
            <color indexed="64"/>
          </top>
          <bottom style="thin">
            <color indexed="64"/>
          </bottom>
        </border>
      </dxf>
    </rfmt>
    <rfmt sheetId="3" sqref="E111" start="0" length="0">
      <dxf>
        <font>
          <sz val="12"/>
          <color theme="1"/>
          <name val="Arial"/>
          <scheme val="none"/>
        </font>
        <numFmt numFmtId="4" formatCode="#,##0.00"/>
        <border outline="0">
          <left style="thin">
            <color indexed="64"/>
          </left>
          <right style="thin">
            <color indexed="64"/>
          </right>
          <top style="thin">
            <color indexed="64"/>
          </top>
          <bottom style="thin">
            <color indexed="64"/>
          </bottom>
        </border>
      </dxf>
    </rfmt>
    <rfmt sheetId="3" sqref="E112" start="0" length="0">
      <dxf>
        <font>
          <sz val="12"/>
          <color theme="1"/>
          <name val="Arial"/>
          <scheme val="none"/>
        </font>
        <numFmt numFmtId="4" formatCode="#,##0.00"/>
        <border outline="0">
          <left style="thin">
            <color indexed="64"/>
          </left>
          <right style="thin">
            <color indexed="64"/>
          </right>
          <top style="thin">
            <color indexed="64"/>
          </top>
          <bottom style="thin">
            <color indexed="64"/>
          </bottom>
        </border>
      </dxf>
    </rfmt>
    <rfmt sheetId="3" sqref="E113" start="0" length="0">
      <dxf>
        <font>
          <sz val="12"/>
          <color theme="1"/>
          <name val="Arial"/>
          <scheme val="none"/>
        </font>
        <numFmt numFmtId="4" formatCode="#,##0.00"/>
        <border outline="0">
          <left style="thin">
            <color indexed="64"/>
          </left>
          <right style="thin">
            <color indexed="64"/>
          </right>
          <top style="thin">
            <color indexed="64"/>
          </top>
          <bottom style="thin">
            <color indexed="64"/>
          </bottom>
        </border>
      </dxf>
    </rfmt>
    <rfmt sheetId="3" sqref="E114" start="0" length="0">
      <dxf>
        <font>
          <sz val="12"/>
          <color theme="1"/>
          <name val="Arial"/>
          <scheme val="none"/>
        </font>
        <numFmt numFmtId="4" formatCode="#,##0.00"/>
        <border outline="0">
          <left style="thin">
            <color indexed="64"/>
          </left>
          <right style="thin">
            <color indexed="64"/>
          </right>
          <top style="thin">
            <color indexed="64"/>
          </top>
          <bottom style="thin">
            <color indexed="64"/>
          </bottom>
        </border>
      </dxf>
    </rfmt>
    <rfmt sheetId="3" sqref="E115" start="0" length="0">
      <dxf>
        <font>
          <sz val="12"/>
          <color theme="1"/>
          <name val="Arial"/>
          <scheme val="none"/>
        </font>
        <numFmt numFmtId="4" formatCode="#,##0.00"/>
        <border outline="0">
          <left style="thin">
            <color indexed="64"/>
          </left>
          <right style="thin">
            <color indexed="64"/>
          </right>
          <top style="thin">
            <color indexed="64"/>
          </top>
          <bottom style="thin">
            <color indexed="64"/>
          </bottom>
        </border>
      </dxf>
    </rfmt>
    <rfmt sheetId="3" sqref="E116" start="0" length="0">
      <dxf>
        <font>
          <sz val="12"/>
          <color theme="1"/>
          <name val="Arial"/>
          <scheme val="none"/>
        </font>
        <numFmt numFmtId="4" formatCode="#,##0.00"/>
        <border outline="0">
          <left style="thin">
            <color indexed="64"/>
          </left>
          <right style="thin">
            <color indexed="64"/>
          </right>
          <top style="thin">
            <color indexed="64"/>
          </top>
          <bottom style="thin">
            <color indexed="64"/>
          </bottom>
        </border>
      </dxf>
    </rfmt>
    <rfmt sheetId="3" sqref="E117" start="0" length="0">
      <dxf>
        <font>
          <sz val="12"/>
          <color theme="1"/>
          <name val="Arial"/>
          <scheme val="none"/>
        </font>
        <numFmt numFmtId="4" formatCode="#,##0.00"/>
        <border outline="0">
          <left style="thin">
            <color indexed="64"/>
          </left>
          <right style="thin">
            <color indexed="64"/>
          </right>
          <top style="thin">
            <color indexed="64"/>
          </top>
          <bottom style="thin">
            <color indexed="64"/>
          </bottom>
        </border>
      </dxf>
    </rfmt>
    <rfmt sheetId="3" sqref="E118" start="0" length="0">
      <dxf>
        <font>
          <sz val="12"/>
          <color theme="1"/>
          <name val="Arial"/>
          <scheme val="none"/>
        </font>
        <border outline="0">
          <left style="thin">
            <color indexed="64"/>
          </left>
          <right style="thin">
            <color indexed="64"/>
          </right>
          <top style="thin">
            <color indexed="64"/>
          </top>
          <bottom style="thin">
            <color indexed="64"/>
          </bottom>
        </border>
      </dxf>
    </rfmt>
    <rfmt sheetId="3" sqref="E119" start="0" length="0">
      <dxf>
        <font>
          <sz val="12"/>
          <color theme="1"/>
          <name val="Arial"/>
          <scheme val="none"/>
        </font>
      </dxf>
    </rfmt>
    <rfmt sheetId="3" sqref="E120" start="0" length="0">
      <dxf>
        <font>
          <b/>
          <sz val="12"/>
          <color auto="1"/>
          <name val="Arial"/>
          <scheme val="none"/>
        </font>
        <numFmt numFmtId="4" formatCode="#,##0.00"/>
        <fill>
          <patternFill patternType="solid">
            <bgColor rgb="FFFFFF00"/>
          </patternFill>
        </fill>
        <border outline="0">
          <top style="medium">
            <color indexed="64"/>
          </top>
          <bottom style="thin">
            <color indexed="64"/>
          </bottom>
        </border>
      </dxf>
    </rfmt>
    <rcc rId="0" sId="3" dxf="1">
      <nc r="E121"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cc rId="0" sId="3" dxf="1" numFmtId="4">
      <nc r="E122">
        <v>90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23">
        <v>320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24">
        <v>350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25">
        <v>320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26">
        <v>320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27">
        <v>320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28">
        <v>320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29">
        <v>320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30">
        <v>320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31">
        <v>320</v>
      </nc>
      <ndxf>
        <font>
          <sz val="12"/>
          <color theme="1"/>
          <name val="Arial"/>
          <scheme val="none"/>
        </font>
        <numFmt numFmtId="4" formatCode="#,##0.00"/>
        <border outline="0">
          <left style="medium">
            <color indexed="64"/>
          </left>
          <top style="medium">
            <color indexed="64"/>
          </top>
          <bottom style="medium">
            <color indexed="64"/>
          </bottom>
        </border>
      </ndxf>
    </rcc>
    <rfmt sheetId="3" sqref="E132" start="0" length="0">
      <dxf>
        <font>
          <sz val="12"/>
          <color theme="1"/>
          <name val="Arial"/>
          <scheme val="none"/>
        </font>
      </dxf>
    </rfmt>
    <rfmt sheetId="3" sqref="E133" start="0" length="0">
      <dxf>
        <font>
          <b/>
          <sz val="12"/>
          <color auto="1"/>
          <name val="Arial"/>
          <scheme val="none"/>
        </font>
        <numFmt numFmtId="4" formatCode="#,##0.00"/>
        <fill>
          <patternFill patternType="solid">
            <bgColor rgb="FFFFFF00"/>
          </patternFill>
        </fill>
        <border outline="0">
          <top style="medium">
            <color indexed="64"/>
          </top>
          <bottom style="thin">
            <color indexed="64"/>
          </bottom>
        </border>
      </dxf>
    </rfmt>
    <rcc rId="0" sId="3" dxf="1">
      <nc r="E134"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cc rId="0" sId="3" dxf="1" numFmtId="4">
      <nc r="E135">
        <v>300</v>
      </nc>
      <ndxf>
        <font>
          <sz val="12"/>
          <color theme="1"/>
          <name val="Arial"/>
          <scheme val="none"/>
        </font>
        <numFmt numFmtId="4" formatCode="#,##0.00"/>
        <border outline="0">
          <left style="medium">
            <color indexed="64"/>
          </left>
          <top style="medium">
            <color indexed="64"/>
          </top>
          <bottom style="medium">
            <color indexed="64"/>
          </bottom>
        </border>
      </ndxf>
    </rcc>
    <rfmt sheetId="3" sqref="E136" start="0" length="0">
      <dxf>
        <font>
          <sz val="12"/>
          <color theme="1"/>
          <name val="Arial"/>
          <scheme val="none"/>
        </font>
        <numFmt numFmtId="4" formatCode="#,##0.00"/>
        <border outline="0">
          <left style="medium">
            <color indexed="64"/>
          </left>
          <top style="medium">
            <color indexed="64"/>
          </top>
          <bottom style="medium">
            <color indexed="64"/>
          </bottom>
        </border>
      </dxf>
    </rfmt>
    <rfmt sheetId="3" sqref="E137" start="0" length="0">
      <dxf>
        <font>
          <sz val="12"/>
          <color theme="1"/>
          <name val="Arial"/>
          <scheme val="none"/>
        </font>
        <numFmt numFmtId="4" formatCode="#,##0.00"/>
        <border outline="0">
          <left style="medium">
            <color indexed="64"/>
          </left>
          <top style="medium">
            <color indexed="64"/>
          </top>
          <bottom style="medium">
            <color indexed="64"/>
          </bottom>
        </border>
      </dxf>
    </rfmt>
    <rfmt sheetId="3" sqref="E138" start="0" length="0">
      <dxf>
        <font>
          <sz val="12"/>
          <color theme="1"/>
          <name val="Arial"/>
          <scheme val="none"/>
        </font>
        <numFmt numFmtId="4" formatCode="#,##0.00"/>
        <border outline="0">
          <left style="medium">
            <color indexed="64"/>
          </left>
          <top style="medium">
            <color indexed="64"/>
          </top>
          <bottom style="medium">
            <color indexed="64"/>
          </bottom>
        </border>
      </dxf>
    </rfmt>
    <rcc rId="0" sId="3" dxf="1" numFmtId="4">
      <nc r="E139">
        <v>150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40">
        <v>60</v>
      </nc>
      <ndxf>
        <font>
          <sz val="12"/>
          <color theme="1"/>
          <name val="Arial"/>
          <scheme val="none"/>
        </font>
        <numFmt numFmtId="4" formatCode="#,##0.00"/>
        <border outline="0">
          <left style="medium">
            <color indexed="64"/>
          </left>
          <top style="medium">
            <color indexed="64"/>
          </top>
          <bottom style="medium">
            <color indexed="64"/>
          </bottom>
        </border>
      </ndxf>
    </rcc>
    <rcc rId="0" sId="3" dxf="1" numFmtId="4">
      <nc r="E141">
        <v>70</v>
      </nc>
      <ndxf>
        <font>
          <sz val="12"/>
          <color theme="1"/>
          <name val="Arial"/>
          <scheme val="none"/>
        </font>
        <numFmt numFmtId="4" formatCode="#,##0.00"/>
        <border outline="0">
          <left style="medium">
            <color indexed="64"/>
          </left>
          <top style="medium">
            <color indexed="64"/>
          </top>
        </border>
      </ndxf>
    </rcc>
    <rcc rId="0" sId="3" dxf="1" numFmtId="4">
      <nc r="E142">
        <v>70</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s="1" dxf="1" numFmtId="34">
      <nc r="E143">
        <v>100</v>
      </nc>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fmt sheetId="3" s="1" sqref="E144" start="0" length="0">
      <dxf>
        <font>
          <sz val="12"/>
          <color theme="1"/>
          <name val="Arial"/>
          <scheme val="none"/>
        </font>
        <numFmt numFmtId="164" formatCode="_(* #,##0.00_);_(* \(#,##0.00\);_(* &quot;-&quot;??_);_(@_)"/>
        <fill>
          <patternFill patternType="solid">
            <bgColor theme="0"/>
          </patternFill>
        </fill>
      </dxf>
    </rfmt>
    <rfmt sheetId="3" sqref="E145" start="0" length="0">
      <dxf>
        <font>
          <b/>
          <sz val="12"/>
          <color auto="1"/>
          <name val="Arial"/>
          <scheme val="none"/>
        </font>
        <numFmt numFmtId="4" formatCode="#,##0.00"/>
        <fill>
          <patternFill patternType="solid">
            <bgColor rgb="FFFFFF00"/>
          </patternFill>
        </fill>
        <border outline="0">
          <top style="medium">
            <color indexed="64"/>
          </top>
          <bottom style="thin">
            <color indexed="64"/>
          </bottom>
        </border>
      </dxf>
    </rfmt>
    <rcc rId="0" sId="3" dxf="1">
      <nc r="E146"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cc rId="0" sId="3" dxf="1" numFmtId="4">
      <nc r="E147">
        <v>500</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umFmtId="4">
      <nc r="E148">
        <v>490</v>
      </nc>
      <ndxf>
        <font>
          <sz val="12"/>
          <color theme="1"/>
          <name val="Arial"/>
          <scheme val="none"/>
        </font>
        <numFmt numFmtId="4" formatCode="#,##0.00"/>
        <fill>
          <patternFill patternType="solid">
            <bgColor theme="0"/>
          </patternFill>
        </fill>
      </ndxf>
    </rcc>
    <rcc rId="0" sId="3" dxf="1" numFmtId="4">
      <nc r="E149">
        <v>300</v>
      </nc>
      <ndxf>
        <font>
          <sz val="12"/>
          <color theme="1"/>
          <name val="Arial"/>
          <scheme val="none"/>
        </font>
        <numFmt numFmtId="4" formatCode="#,##0.00"/>
        <fill>
          <patternFill patternType="solid">
            <bgColor theme="0"/>
          </patternFill>
        </fill>
        <border outline="0">
          <left style="medium">
            <color indexed="64"/>
          </left>
          <top style="medium">
            <color indexed="64"/>
          </top>
          <bottom style="medium">
            <color indexed="64"/>
          </bottom>
        </border>
      </ndxf>
    </rcc>
    <rcc rId="0" sId="3" dxf="1" numFmtId="4">
      <nc r="E150">
        <v>500</v>
      </nc>
      <ndxf>
        <font>
          <sz val="12"/>
          <color theme="1"/>
          <name val="Arial"/>
          <scheme val="none"/>
        </font>
        <numFmt numFmtId="4" formatCode="#,##0.00"/>
        <fill>
          <patternFill patternType="solid">
            <bgColor theme="0"/>
          </patternFill>
        </fill>
        <border outline="0">
          <left style="medium">
            <color indexed="64"/>
          </left>
          <top style="medium">
            <color indexed="64"/>
          </top>
          <bottom style="medium">
            <color indexed="64"/>
          </bottom>
        </border>
      </ndxf>
    </rcc>
    <rcc rId="0" sId="3" dxf="1" numFmtId="4">
      <nc r="E151">
        <v>210</v>
      </nc>
      <ndxf>
        <font>
          <sz val="12"/>
          <color theme="1"/>
          <name val="Arial"/>
          <scheme val="none"/>
        </font>
        <numFmt numFmtId="4" formatCode="#,##0.00"/>
        <fill>
          <patternFill patternType="solid">
            <bgColor theme="0"/>
          </patternFill>
        </fill>
        <border outline="0">
          <left style="medium">
            <color indexed="64"/>
          </left>
          <top style="medium">
            <color indexed="64"/>
          </top>
          <bottom style="medium">
            <color indexed="64"/>
          </bottom>
        </border>
      </ndxf>
    </rcc>
    <rcc rId="0" sId="3" dxf="1" numFmtId="4">
      <nc r="E152">
        <v>300</v>
      </nc>
      <ndxf>
        <font>
          <sz val="12"/>
          <color theme="1"/>
          <name val="Arial"/>
          <scheme val="none"/>
        </font>
        <numFmt numFmtId="4" formatCode="#,##0.00"/>
        <fill>
          <patternFill patternType="solid">
            <bgColor theme="0"/>
          </patternFill>
        </fill>
        <border outline="0">
          <left style="medium">
            <color indexed="64"/>
          </left>
          <top style="medium">
            <color indexed="64"/>
          </top>
          <bottom style="medium">
            <color indexed="64"/>
          </bottom>
        </border>
      </ndxf>
    </rcc>
    <rcc rId="0" sId="3" s="1" dxf="1" numFmtId="34">
      <nc r="E153">
        <v>650</v>
      </nc>
      <ndxf>
        <font>
          <sz val="12"/>
          <color theme="1"/>
          <name val="Arial"/>
          <scheme val="none"/>
        </font>
        <numFmt numFmtId="164" formatCode="_(* #,##0.00_);_(* \(#,##0.00\);_(* &quot;-&quot;??_);_(@_)"/>
        <fill>
          <patternFill patternType="solid">
            <bgColor theme="0"/>
          </patternFill>
        </fill>
        <border outline="0">
          <left style="medium">
            <color indexed="64"/>
          </left>
          <top style="medium">
            <color indexed="64"/>
          </top>
        </border>
      </ndxf>
    </rcc>
    <rfmt sheetId="3" s="1" sqref="E154" start="0" length="0">
      <dxf>
        <font>
          <sz val="12"/>
          <color theme="1"/>
          <name val="Arial"/>
          <scheme val="none"/>
        </font>
        <numFmt numFmtId="164" formatCode="_(* #,##0.00_);_(* \(#,##0.00\);_(* &quot;-&quot;??_);_(@_)"/>
        <fill>
          <patternFill patternType="solid">
            <bgColor theme="0"/>
          </patternFill>
        </fill>
      </dxf>
    </rfmt>
    <rfmt sheetId="3" sqref="E155" start="0" length="0">
      <dxf>
        <font>
          <b/>
          <sz val="12"/>
          <color theme="1"/>
          <name val="Arial"/>
          <scheme val="none"/>
        </font>
        <fill>
          <patternFill patternType="solid">
            <bgColor theme="0"/>
          </patternFill>
        </fill>
        <alignment horizontal="right" vertical="top" readingOrder="0"/>
        <border outline="0">
          <left style="medium">
            <color indexed="64"/>
          </left>
          <right style="medium">
            <color indexed="64"/>
          </right>
          <top style="medium">
            <color indexed="64"/>
          </top>
          <bottom style="medium">
            <color indexed="64"/>
          </bottom>
        </border>
      </dxf>
    </rfmt>
    <rfmt sheetId="3" sqref="E156" start="0" length="0">
      <dxf>
        <font>
          <b/>
          <sz val="12"/>
          <color theme="1"/>
          <name val="Arial"/>
          <scheme val="none"/>
        </font>
        <fill>
          <patternFill patternType="solid">
            <bgColor theme="0"/>
          </patternFill>
        </fill>
        <alignment horizontal="right" vertical="top" readingOrder="0"/>
        <border outline="0">
          <left style="medium">
            <color indexed="64"/>
          </left>
          <right style="medium">
            <color indexed="64"/>
          </right>
          <top style="medium">
            <color indexed="64"/>
          </top>
          <bottom style="medium">
            <color indexed="64"/>
          </bottom>
        </border>
      </dxf>
    </rfmt>
    <rcc rId="0" sId="3" dxf="1">
      <nc r="E157" t="inlineStr">
        <is>
          <t xml:space="preserve">            </t>
        </is>
      </nc>
      <ndxf>
        <font>
          <sz val="12"/>
          <color theme="1"/>
          <name val="Arial"/>
          <scheme val="none"/>
        </font>
        <fill>
          <patternFill patternType="solid">
            <bgColor theme="0"/>
          </patternFill>
        </fill>
        <border outline="0">
          <left style="medium">
            <color indexed="64"/>
          </left>
          <right style="medium">
            <color indexed="64"/>
          </right>
          <top style="medium">
            <color indexed="64"/>
          </top>
          <bottom style="medium">
            <color indexed="64"/>
          </bottom>
        </border>
      </ndxf>
    </rcc>
    <rcc rId="0" sId="3" dxf="1">
      <nc r="E158">
        <f>#REF!*9.5%+#REF!</f>
      </nc>
      <ndxf>
        <font>
          <sz val="12"/>
          <color theme="1"/>
          <name val="Arial"/>
          <scheme val="none"/>
        </font>
        <fill>
          <patternFill patternType="solid">
            <bgColor theme="0"/>
          </patternFill>
        </fill>
        <border outline="0">
          <left style="medium">
            <color indexed="64"/>
          </left>
          <bottom style="medium">
            <color indexed="64"/>
          </bottom>
        </border>
      </ndxf>
    </rcc>
    <rfmt sheetId="3" sqref="E159" start="0" length="0">
      <dxf>
        <font>
          <sz val="12"/>
          <color theme="1"/>
          <name val="Calibri"/>
          <scheme val="minor"/>
        </font>
        <fill>
          <patternFill patternType="solid">
            <bgColor theme="0"/>
          </patternFill>
        </fill>
        <border outline="0">
          <left style="thin">
            <color indexed="64"/>
          </left>
          <top style="thin">
            <color indexed="64"/>
          </top>
          <bottom style="thin">
            <color indexed="64"/>
          </bottom>
        </border>
      </dxf>
    </rfmt>
    <rfmt sheetId="3" sqref="E160" start="0" length="0">
      <dxf>
        <font>
          <sz val="12"/>
          <color theme="1"/>
          <name val="Calibri"/>
          <scheme val="minor"/>
        </font>
        <fill>
          <patternFill patternType="solid">
            <bgColor theme="0"/>
          </patternFill>
        </fill>
        <border outline="0">
          <left style="thin">
            <color indexed="64"/>
          </left>
          <top style="thin">
            <color indexed="64"/>
          </top>
          <bottom style="thin">
            <color indexed="64"/>
          </bottom>
        </border>
      </dxf>
    </rfmt>
    <rcc rId="0" sId="3" s="1" dxf="1" numFmtId="34">
      <nc r="E161">
        <v>1200</v>
      </nc>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cc rId="0" sId="3" s="1" dxf="1" numFmtId="34">
      <nc r="E162">
        <v>500</v>
      </nc>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fmt sheetId="3" sqref="E163" start="0" length="0">
      <dxf>
        <font>
          <sz val="12"/>
          <color theme="1"/>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fmt sheetId="3" s="1" sqref="E164" start="0" length="0">
      <dxf>
        <font>
          <sz val="12"/>
          <color theme="1"/>
          <name val="Arial"/>
          <scheme val="none"/>
        </font>
        <numFmt numFmtId="164" formatCode="_(* #,##0.00_);_(* \(#,##0.00\);_(* &quot;-&quot;??_);_(@_)"/>
        <fill>
          <patternFill patternType="solid">
            <bgColor theme="0"/>
          </patternFill>
        </fill>
        <border outline="0">
          <left style="thin">
            <color indexed="64"/>
          </left>
          <right style="thin">
            <color indexed="64"/>
          </right>
          <top style="thin">
            <color indexed="64"/>
          </top>
          <bottom style="thin">
            <color indexed="64"/>
          </bottom>
        </border>
      </dxf>
    </rfmt>
    <rfmt sheetId="3" s="1" sqref="E165" start="0" length="0">
      <dxf>
        <font>
          <sz val="12"/>
          <color theme="1"/>
          <name val="Calibri"/>
          <scheme val="minor"/>
        </font>
        <numFmt numFmtId="164" formatCode="_(* #,##0.00_);_(* \(#,##0.00\);_(* &quot;-&quot;??_);_(@_)"/>
      </dxf>
    </rfmt>
    <rcc rId="0" sId="3" dxf="1">
      <nc r="E166" t="inlineStr">
        <is>
          <t>2012/2013</t>
        </is>
      </nc>
      <ndxf>
        <font>
          <b/>
          <sz val="12"/>
          <color theme="1"/>
          <name val="Arial"/>
          <scheme val="none"/>
        </font>
        <fill>
          <patternFill patternType="solid">
            <bgColor theme="5"/>
          </patternFill>
        </fill>
        <border outline="0">
          <left style="thin">
            <color indexed="64"/>
          </left>
          <top style="thin">
            <color indexed="64"/>
          </top>
          <bottom style="thin">
            <color indexed="64"/>
          </bottom>
        </border>
      </ndxf>
    </rcc>
    <rfmt sheetId="3" sqref="E167" start="0" length="0">
      <dxf>
        <font>
          <sz val="12"/>
          <color theme="1"/>
          <name val="Calibri"/>
          <scheme val="minor"/>
        </font>
        <fill>
          <patternFill patternType="solid">
            <bgColor rgb="FFFFFF00"/>
          </patternFill>
        </fill>
        <border outline="0">
          <left style="thin">
            <color indexed="64"/>
          </left>
          <top style="thin">
            <color indexed="64"/>
          </top>
          <bottom style="thin">
            <color indexed="64"/>
          </bottom>
        </border>
      </dxf>
    </rfmt>
    <rfmt sheetId="3" sqref="E168" start="0" length="0">
      <dxf>
        <font>
          <sz val="12"/>
          <color theme="1"/>
          <name val="Calibri"/>
          <scheme val="minor"/>
        </font>
        <fill>
          <patternFill patternType="solid">
            <bgColor rgb="FFFFFF00"/>
          </patternFill>
        </fill>
        <border outline="0">
          <left style="thin">
            <color indexed="64"/>
          </left>
          <top style="thin">
            <color indexed="64"/>
          </top>
          <bottom style="thin">
            <color indexed="64"/>
          </bottom>
        </border>
      </dxf>
    </rfmt>
    <rcc rId="0" sId="3" dxf="1" numFmtId="4">
      <nc r="E169">
        <v>2000</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umFmtId="4">
      <nc r="E170">
        <v>2000</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umFmtId="4">
      <nc r="E171">
        <v>850</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umFmtId="4">
      <nc r="E172">
        <v>500</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umFmtId="4">
      <nc r="E173">
        <v>500</v>
      </nc>
      <ndxf>
        <font>
          <sz val="12"/>
          <color theme="1"/>
          <name val="Arial"/>
          <scheme val="none"/>
        </font>
        <numFmt numFmtId="4" formatCode="#,##0.00"/>
        <border outline="0">
          <left style="thin">
            <color indexed="64"/>
          </left>
          <top style="thin">
            <color indexed="64"/>
          </top>
          <bottom style="thin">
            <color indexed="64"/>
          </bottom>
        </border>
      </ndxf>
    </rcc>
    <rcc rId="0" sId="3" dxf="1" numFmtId="4">
      <nc r="E174">
        <v>10000</v>
      </nc>
      <ndxf>
        <font>
          <sz val="12"/>
          <color theme="1"/>
          <name val="Arial"/>
          <scheme val="none"/>
        </font>
        <numFmt numFmtId="4" formatCode="#,##0.00"/>
        <border outline="0">
          <left style="thin">
            <color indexed="64"/>
          </left>
          <top style="thin">
            <color indexed="64"/>
          </top>
          <bottom style="thin">
            <color indexed="64"/>
          </bottom>
        </border>
      </ndxf>
    </rcc>
    <rfmt sheetId="3" sqref="E175" start="0" length="0">
      <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dxf>
    </rfmt>
    <rfmt sheetId="3" sqref="E176" start="0" length="0">
      <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dxf>
    </rfmt>
    <rcc rId="0" sId="3" dxf="1" numFmtId="4">
      <nc r="E177">
        <v>500</v>
      </nc>
      <ndxf>
        <font>
          <sz val="12"/>
          <color theme="1"/>
          <name val="Arial"/>
          <scheme val="none"/>
        </font>
        <numFmt numFmtId="4" formatCode="#,##0.00"/>
        <border outline="0">
          <left style="thin">
            <color indexed="64"/>
          </left>
          <top style="thin">
            <color indexed="64"/>
          </top>
          <bottom style="thin">
            <color indexed="64"/>
          </bottom>
        </border>
      </ndxf>
    </rcc>
    <rfmt sheetId="3" sqref="E178" start="0" length="0">
      <dxf>
        <font>
          <sz val="12"/>
          <color theme="1"/>
          <name val="Arial"/>
          <scheme val="none"/>
        </font>
        <numFmt numFmtId="4" formatCode="#,##0.00"/>
        <fill>
          <patternFill patternType="solid">
            <bgColor theme="0"/>
          </patternFill>
        </fill>
        <border outline="0">
          <top style="thin">
            <color indexed="64"/>
          </top>
          <bottom style="thin">
            <color indexed="64"/>
          </bottom>
        </border>
      </dxf>
    </rfmt>
    <rfmt sheetId="3" sqref="E179" start="0" length="0">
      <dxf>
        <font>
          <sz val="12"/>
          <color theme="1"/>
          <name val="Arial"/>
          <scheme val="none"/>
        </font>
        <numFmt numFmtId="4" formatCode="#,##0.00"/>
        <fill>
          <patternFill patternType="solid">
            <bgColor theme="0"/>
          </patternFill>
        </fill>
        <border outline="0">
          <top style="thin">
            <color indexed="64"/>
          </top>
          <bottom style="thin">
            <color indexed="64"/>
          </bottom>
        </border>
      </dxf>
    </rfmt>
    <rfmt sheetId="3" sqref="E180" start="0" length="0">
      <dxf>
        <font>
          <sz val="12"/>
          <color theme="1"/>
          <name val="Calibri"/>
          <scheme val="minor"/>
        </font>
        <alignment vertical="top" readingOrder="0"/>
        <border outline="0">
          <left style="thin">
            <color indexed="64"/>
          </left>
          <right style="thin">
            <color indexed="64"/>
          </right>
          <top style="thin">
            <color indexed="64"/>
          </top>
          <bottom style="thin">
            <color indexed="64"/>
          </bottom>
        </border>
      </dxf>
    </rfmt>
  </rrc>
  <rrc rId="1993" sId="3" ref="D1:D1048576" action="deleteCol">
    <undo index="0" exp="area" ref3D="1" dr="$C$1:$D$1048576" dn="Z_56511514_C106_4A14_9D9B_2736F085355C_.wvu.Cols" sId="3"/>
    <rfmt sheetId="3" xfDxf="1" sqref="D1:D1048576" start="0" length="0"/>
    <rfmt sheetId="3" sqref="D1" start="0" length="0">
      <dxf>
        <numFmt numFmtId="2" formatCode="0.00"/>
        <alignment vertical="top" readingOrder="0"/>
      </dxf>
    </rfmt>
    <rfmt sheetId="3" sqref="D2" start="0" length="0">
      <dxf>
        <border outline="0">
          <left style="thin">
            <color indexed="64"/>
          </left>
          <right style="thin">
            <color indexed="64"/>
          </right>
          <top style="thin">
            <color indexed="64"/>
          </top>
          <bottom style="thin">
            <color indexed="64"/>
          </bottom>
        </border>
      </dxf>
    </rfmt>
    <rcc rId="0" sId="3" dxf="1">
      <nc r="D3" t="inlineStr">
        <is>
          <t>2011/2012</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cc rId="0" sId="3" dxf="1">
      <nc r="D4" t="inlineStr">
        <is>
          <t>Per Kiloliter</t>
        </is>
      </nc>
      <ndxf>
        <font>
          <sz val="12"/>
          <color theme="1"/>
          <name val="Arial"/>
          <scheme val="none"/>
        </font>
        <fill>
          <patternFill patternType="solid">
            <bgColor rgb="FFFFFF00"/>
          </patternFill>
        </fill>
        <border outline="0">
          <left style="thin">
            <color indexed="64"/>
          </left>
          <right style="thin">
            <color indexed="64"/>
          </right>
          <top style="thin">
            <color indexed="64"/>
          </top>
          <bottom style="thin">
            <color indexed="64"/>
          </bottom>
        </border>
      </ndxf>
    </rcc>
    <rcc rId="0" sId="3" dxf="1">
      <nc r="D5" t="inlineStr">
        <is>
          <t>TARIFF</t>
        </is>
      </nc>
      <ndxf>
        <font>
          <b/>
          <sz val="12"/>
          <color auto="1"/>
          <name val="Arial"/>
          <scheme val="none"/>
        </font>
        <numFmt numFmtId="4" formatCode="#,##0.00"/>
        <fill>
          <patternFill patternType="solid">
            <bgColor rgb="FFFFFF00"/>
          </patternFill>
        </fill>
        <border outline="0">
          <left style="thin">
            <color indexed="64"/>
          </left>
          <right style="medium">
            <color indexed="64"/>
          </right>
          <top style="hair">
            <color indexed="64"/>
          </top>
          <bottom style="hair">
            <color indexed="64"/>
          </bottom>
        </border>
      </ndxf>
    </rcc>
    <rcc rId="0" sId="3" s="1" dxf="1" numFmtId="4">
      <nc r="D6">
        <v>6.3</v>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cc rId="0" sId="3" s="1" dxf="1">
      <nc r="D7">
        <f>C7*4.8%+C7</f>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cc rId="0" sId="3" s="1" dxf="1" numFmtId="4">
      <nc r="D8">
        <v>6.3</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D9">
        <v>6.3</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c r="D10">
        <f>C10*4.8%+C10</f>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c r="D11">
        <f>C11*4.8%+C11</f>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c r="D12">
        <f>C12*4.8%+C12</f>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c r="D13">
        <f>C13*4.8%+C13</f>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c r="D14">
        <f>C14*4.8%+C14</f>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c r="D15">
        <f>C15*4.8%+C15</f>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c r="D16" t="inlineStr">
        <is>
          <t>0-6kl</t>
        </is>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fmt sheetId="3" s="1" sqref="D17" start="0" length="0">
      <dxf>
        <font>
          <sz val="12"/>
          <color auto="1"/>
          <name val="Arial"/>
          <scheme val="none"/>
        </font>
        <numFmt numFmtId="8" formatCode="#,##0.00;[Red]\-#,##0.00"/>
        <fill>
          <patternFill patternType="solid">
            <bgColor theme="0"/>
          </patternFill>
        </fill>
      </dxf>
    </rfmt>
    <rfmt sheetId="3" sqref="D18" start="0" length="0">
      <dxf>
        <font>
          <sz val="12"/>
          <color theme="1"/>
          <name val="Calibri"/>
          <scheme val="minor"/>
        </font>
        <fill>
          <patternFill patternType="solid">
            <bgColor theme="0"/>
          </patternFill>
        </fill>
      </dxf>
    </rfmt>
    <rcc rId="0" sId="3" dxf="1">
      <nc r="D19" t="inlineStr">
        <is>
          <t>TARIFF</t>
        </is>
      </nc>
      <ndxf>
        <font>
          <b/>
          <sz val="12"/>
          <color auto="1"/>
          <name val="Arial"/>
          <scheme val="none"/>
        </font>
        <numFmt numFmtId="4" formatCode="#,##0.00"/>
        <fill>
          <patternFill patternType="solid">
            <bgColor rgb="FFFFFF00"/>
          </patternFill>
        </fill>
        <border outline="0">
          <left style="thin">
            <color indexed="64"/>
          </left>
          <right style="medium">
            <color indexed="64"/>
          </right>
          <top style="medium">
            <color indexed="64"/>
          </top>
          <bottom style="thin">
            <color indexed="64"/>
          </bottom>
        </border>
      </ndxf>
    </rcc>
    <rcc rId="0" sId="3" dxf="1">
      <nc r="D20" t="inlineStr">
        <is>
          <t>2010/2011</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fmt sheetId="3" sqref="D21" start="0" length="0">
      <dxf>
        <font>
          <b/>
          <sz val="12"/>
          <color auto="1"/>
          <name val="Arial"/>
          <scheme val="none"/>
        </font>
        <numFmt numFmtId="4" formatCode="#,##0.00"/>
        <fill>
          <patternFill patternType="solid">
            <bgColor theme="0"/>
          </patternFill>
        </fill>
        <border outline="0">
          <left style="thin">
            <color indexed="64"/>
          </left>
          <bottom style="thin">
            <color indexed="64"/>
          </bottom>
        </border>
      </dxf>
    </rfmt>
    <rcc rId="0" sId="3" s="1" dxf="1" numFmtId="4">
      <nc r="D22">
        <v>6.3</v>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cc rId="0" sId="3" s="1" dxf="1" numFmtId="4">
      <nc r="D23">
        <v>10.88</v>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cc rId="0" sId="3" s="1" dxf="1" numFmtId="4">
      <nc r="D24">
        <v>18.13</v>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cc rId="0" sId="3" s="1" dxf="1" numFmtId="4">
      <nc r="D25">
        <v>24.17</v>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fmt sheetId="3" sqref="D26"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27" start="0" length="0">
      <dxf>
        <font>
          <sz val="12"/>
          <color theme="1"/>
          <name val="Calibri"/>
          <scheme val="minor"/>
        </font>
        <border outline="0">
          <left style="thin">
            <color indexed="64"/>
          </left>
          <right style="thin">
            <color indexed="64"/>
          </right>
          <top style="thin">
            <color indexed="64"/>
          </top>
          <bottom style="thin">
            <color indexed="64"/>
          </bottom>
        </border>
      </dxf>
    </rfmt>
    <rcc rId="0" sId="3" s="1" dxf="1" numFmtId="4">
      <nc r="D28">
        <v>18.13</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D29">
        <v>24.17</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D30">
        <v>30.21</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fmt sheetId="3" s="1" sqref="D31" start="0" length="0">
      <dxf>
        <font>
          <sz val="12"/>
          <color auto="1"/>
          <name val="Arial"/>
          <scheme val="none"/>
        </font>
        <numFmt numFmtId="8" formatCode="#,##0.00;[Red]\-#,##0.00"/>
      </dxf>
    </rfmt>
    <rfmt sheetId="3" s="1" sqref="D32" start="0" length="0">
      <dxf>
        <font>
          <sz val="12"/>
          <color auto="1"/>
          <name val="Arial"/>
          <scheme val="none"/>
        </font>
        <numFmt numFmtId="8" formatCode="#,##0.00;[Red]\-#,##0.00"/>
      </dxf>
    </rfmt>
    <rcc rId="0" sId="3" dxf="1">
      <nc r="D33" t="inlineStr">
        <is>
          <t>TARIFF</t>
        </is>
      </nc>
      <ndxf>
        <font>
          <b/>
          <sz val="12"/>
          <color auto="1"/>
          <name val="Arial"/>
          <scheme val="none"/>
        </font>
        <numFmt numFmtId="4" formatCode="#,##0.00"/>
        <fill>
          <patternFill patternType="solid">
            <bgColor rgb="FFFFFF00"/>
          </patternFill>
        </fill>
        <border outline="0">
          <left style="thin">
            <color indexed="64"/>
          </left>
          <right style="medium">
            <color indexed="64"/>
          </right>
          <top style="medium">
            <color indexed="64"/>
          </top>
          <bottom style="thin">
            <color indexed="64"/>
          </bottom>
        </border>
      </ndxf>
    </rcc>
    <rcc rId="0" sId="3" dxf="1">
      <nc r="D34" t="inlineStr">
        <is>
          <t>2010/2011</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cc rId="0" sId="3" dxf="1">
      <nc r="D35">
        <f>C35*4.8%+C35</f>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D36">
        <f>C36*4.8%+C36</f>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c r="D37">
        <f>C37*4.8%+C37</f>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c r="D38">
        <f>C38*4.8%+C38</f>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c r="D39">
        <f>C39*4.8%+C39</f>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c r="D40">
        <f>C40*4.8%+C40</f>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c r="D41">
        <f>C41*4.8%+C41</f>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c r="D42">
        <f>C42*4.8%+C42</f>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c r="D43">
        <f>C43*4.8%+C43</f>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c r="D44">
        <f>C44*4.8%+C44</f>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c r="D45">
        <f>C45*4.8%+C45</f>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qref="D46" start="0" length="0">
      <dxf>
        <font>
          <sz val="12"/>
          <color theme="1"/>
          <name val="Arial"/>
          <scheme val="none"/>
        </font>
        <border outline="0">
          <left style="thin">
            <color indexed="64"/>
          </left>
          <right style="thin">
            <color indexed="64"/>
          </right>
          <top style="thin">
            <color indexed="64"/>
          </top>
          <bottom style="thin">
            <color indexed="64"/>
          </bottom>
        </border>
      </dxf>
    </rfmt>
    <rfmt sheetId="3" s="1" sqref="D47"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1" sqref="D48" start="0" length="0">
      <dxf>
        <font>
          <sz val="12"/>
          <color auto="1"/>
          <name val="Arial"/>
          <scheme val="none"/>
        </font>
        <numFmt numFmtId="4" formatCode="#,##0.00"/>
      </dxf>
    </rfmt>
    <rcc rId="0" sId="3" dxf="1">
      <nc r="D49" t="inlineStr">
        <is>
          <t>TARIFF</t>
        </is>
      </nc>
      <ndxf>
        <font>
          <b/>
          <sz val="12"/>
          <color auto="1"/>
          <name val="Arial"/>
          <scheme val="none"/>
        </font>
        <numFmt numFmtId="4" formatCode="#,##0.00"/>
        <fill>
          <patternFill patternType="solid">
            <bgColor rgb="FFFFFF00"/>
          </patternFill>
        </fill>
        <border outline="0">
          <left style="thin">
            <color indexed="64"/>
          </left>
          <right style="medium">
            <color indexed="64"/>
          </right>
          <top style="hair">
            <color indexed="64"/>
          </top>
          <bottom style="hair">
            <color indexed="64"/>
          </bottom>
        </border>
      </ndxf>
    </rcc>
    <rcc rId="0" sId="3" dxf="1">
      <nc r="D50" t="inlineStr">
        <is>
          <t>2010/2011</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cc rId="0" sId="3" dxf="1" numFmtId="4">
      <nc r="D51">
        <v>1194.75</v>
      </nc>
      <ndxf>
        <font>
          <sz val="12"/>
          <color auto="1"/>
          <name val="Arial"/>
          <scheme val="none"/>
        </font>
        <numFmt numFmtId="4" formatCode="#,##0.00"/>
        <border outline="0">
          <left style="thin">
            <color indexed="64"/>
          </left>
          <top style="hair">
            <color indexed="64"/>
          </top>
          <bottom style="hair">
            <color indexed="64"/>
          </bottom>
        </border>
      </ndxf>
    </rcc>
    <rcc rId="0" sId="3" dxf="1" numFmtId="4">
      <nc r="D52">
        <v>1433.65</v>
      </nc>
      <ndxf>
        <font>
          <sz val="12"/>
          <color auto="1"/>
          <name val="Arial"/>
          <scheme val="none"/>
        </font>
        <numFmt numFmtId="4" formatCode="#,##0.00"/>
        <border outline="0">
          <left style="thin">
            <color indexed="64"/>
          </left>
          <top style="hair">
            <color indexed="64"/>
          </top>
          <bottom style="hair">
            <color indexed="64"/>
          </bottom>
        </border>
      </ndxf>
    </rcc>
    <rcc rId="0" sId="3" dxf="1" numFmtId="4">
      <nc r="D53">
        <v>1194.75</v>
      </nc>
      <ndxf>
        <font>
          <sz val="12"/>
          <color auto="1"/>
          <name val="Arial"/>
          <scheme val="none"/>
        </font>
        <numFmt numFmtId="4" formatCode="#,##0.00"/>
        <border outline="0">
          <left style="thin">
            <color indexed="64"/>
          </left>
          <top style="hair">
            <color indexed="64"/>
          </top>
          <bottom style="hair">
            <color indexed="64"/>
          </bottom>
        </border>
      </ndxf>
    </rcc>
    <rcc rId="0" sId="3" dxf="1" numFmtId="4">
      <nc r="D54">
        <v>1433.65</v>
      </nc>
      <ndxf>
        <font>
          <sz val="12"/>
          <color auto="1"/>
          <name val="Arial"/>
          <scheme val="none"/>
        </font>
        <numFmt numFmtId="4" formatCode="#,##0.00"/>
        <border outline="0">
          <left style="thin">
            <color indexed="64"/>
          </left>
          <top style="hair">
            <color indexed="64"/>
          </top>
          <bottom style="hair">
            <color indexed="64"/>
          </bottom>
        </border>
      </ndxf>
    </rcc>
    <rcc rId="0" sId="3" dxf="1" numFmtId="4">
      <nc r="D55">
        <v>1433.65</v>
      </nc>
      <ndxf>
        <font>
          <sz val="12"/>
          <color auto="1"/>
          <name val="Arial"/>
          <scheme val="none"/>
        </font>
        <numFmt numFmtId="4" formatCode="#,##0.00"/>
        <border outline="0">
          <left style="thin">
            <color indexed="64"/>
          </left>
          <top style="hair">
            <color indexed="64"/>
          </top>
          <bottom style="hair">
            <color indexed="64"/>
          </bottom>
        </border>
      </ndxf>
    </rcc>
    <rcc rId="0" sId="3" dxf="1" numFmtId="4">
      <nc r="D56">
        <v>1433.65</v>
      </nc>
      <ndxf>
        <font>
          <sz val="12"/>
          <color auto="1"/>
          <name val="Arial"/>
          <scheme val="none"/>
        </font>
        <numFmt numFmtId="4" formatCode="#,##0.00"/>
        <border outline="0">
          <left style="thin">
            <color indexed="64"/>
          </left>
          <top style="hair">
            <color indexed="64"/>
          </top>
          <bottom style="hair">
            <color indexed="64"/>
          </bottom>
        </border>
      </ndxf>
    </rcc>
    <rcc rId="0" sId="3" dxf="1" numFmtId="4">
      <nc r="D57">
        <v>1433.65</v>
      </nc>
      <ndxf>
        <font>
          <sz val="12"/>
          <color auto="1"/>
          <name val="Arial"/>
          <scheme val="none"/>
        </font>
        <numFmt numFmtId="4" formatCode="#,##0.00"/>
        <border outline="0">
          <left style="thin">
            <color indexed="64"/>
          </left>
          <top style="hair">
            <color indexed="64"/>
          </top>
          <bottom style="hair">
            <color indexed="64"/>
          </bottom>
        </border>
      </ndxf>
    </rcc>
    <rcc rId="0" sId="3" dxf="1" numFmtId="4">
      <nc r="D58">
        <v>1433.65</v>
      </nc>
      <ndxf>
        <font>
          <sz val="12"/>
          <color auto="1"/>
          <name val="Arial"/>
          <scheme val="none"/>
        </font>
        <numFmt numFmtId="4" formatCode="#,##0.00"/>
        <border outline="0">
          <left style="thin">
            <color indexed="64"/>
          </left>
          <top style="hair">
            <color indexed="64"/>
          </top>
          <bottom style="hair">
            <color indexed="64"/>
          </bottom>
        </border>
      </ndxf>
    </rcc>
    <rcc rId="0" sId="3" dxf="1" numFmtId="4">
      <nc r="D59">
        <v>1433.65</v>
      </nc>
      <ndxf>
        <font>
          <sz val="12"/>
          <color auto="1"/>
          <name val="Arial"/>
          <scheme val="none"/>
        </font>
        <numFmt numFmtId="4" formatCode="#,##0.00"/>
        <border outline="0">
          <left style="thin">
            <color indexed="64"/>
          </left>
          <top style="hair">
            <color indexed="64"/>
          </top>
          <bottom style="hair">
            <color indexed="64"/>
          </bottom>
        </border>
      </ndxf>
    </rcc>
    <rcc rId="0" sId="3" dxf="1" numFmtId="4">
      <nc r="D60">
        <v>1433.65</v>
      </nc>
      <ndxf>
        <font>
          <sz val="12"/>
          <color auto="1"/>
          <name val="Arial"/>
          <scheme val="none"/>
        </font>
        <numFmt numFmtId="4" formatCode="#,##0.00"/>
        <border outline="0">
          <left style="thin">
            <color indexed="64"/>
          </left>
          <top style="hair">
            <color indexed="64"/>
          </top>
        </border>
      </ndxf>
    </rcc>
    <rfmt sheetId="3" sqref="D61" start="0" length="0">
      <dxf>
        <font>
          <sz val="12"/>
          <color auto="1"/>
          <name val="Arial"/>
          <scheme val="none"/>
        </font>
        <numFmt numFmtId="4" formatCode="#,##0.00"/>
        <border outline="0">
          <left style="thin">
            <color indexed="64"/>
          </left>
        </border>
      </dxf>
    </rfmt>
    <rfmt sheetId="3" sqref="D62" start="0" length="0">
      <dxf>
        <font>
          <sz val="12"/>
          <color auto="1"/>
          <name val="Arial"/>
          <scheme val="none"/>
        </font>
        <numFmt numFmtId="4" formatCode="#,##0.00"/>
      </dxf>
    </rfmt>
    <rcc rId="0" sId="3" dxf="1">
      <nc r="D63" t="inlineStr">
        <is>
          <t>TOTAL</t>
        </is>
      </nc>
      <ndxf>
        <font>
          <b/>
          <sz val="12"/>
          <color auto="1"/>
          <name val="Arial"/>
          <scheme val="none"/>
        </font>
        <numFmt numFmtId="4" formatCode="#,##0.00"/>
        <fill>
          <patternFill patternType="solid">
            <bgColor rgb="FFFFFF00"/>
          </patternFill>
        </fill>
        <border outline="0">
          <left style="thin">
            <color indexed="64"/>
          </left>
          <right style="medium">
            <color indexed="64"/>
          </right>
          <bottom style="thin">
            <color indexed="64"/>
          </bottom>
        </border>
      </ndxf>
    </rcc>
    <rcc rId="0" sId="3" dxf="1">
      <nc r="D64" t="inlineStr">
        <is>
          <t>Basic</t>
        </is>
      </nc>
      <ndxf>
        <font>
          <b/>
          <sz val="12"/>
          <color auto="1"/>
          <name val="Arial"/>
          <scheme val="none"/>
        </font>
        <numFmt numFmtId="4" formatCode="#,##0.00"/>
        <fill>
          <patternFill patternType="solid">
            <bgColor theme="5"/>
          </patternFill>
        </fill>
        <border outline="0">
          <left style="thin">
            <color indexed="64"/>
          </left>
          <right style="medium">
            <color indexed="64"/>
          </right>
          <top style="thin">
            <color indexed="64"/>
          </top>
        </border>
      </ndxf>
    </rcc>
    <rcc rId="0" sId="3" dxf="1" numFmtId="4">
      <nc r="D65">
        <v>477.9</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66">
        <v>776.55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67">
        <v>477.9</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68">
        <v>776.55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69">
        <v>776.55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70">
        <v>776.55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71">
        <v>776.55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72">
        <v>776.55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73">
        <v>776.55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74">
        <v>776.55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qref="D75"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76" start="0" length="0">
      <dxf>
        <border outline="0">
          <left style="thin">
            <color indexed="64"/>
          </left>
          <right style="thin">
            <color indexed="64"/>
          </right>
          <top style="thin">
            <color indexed="64"/>
          </top>
          <bottom style="thin">
            <color indexed="64"/>
          </bottom>
        </border>
      </dxf>
    </rfmt>
    <rfmt sheetId="3" sqref="D77" start="0" length="0">
      <dxf>
        <font>
          <i/>
          <sz val="11"/>
          <color theme="1"/>
          <name val="Calibri"/>
          <scheme val="minor"/>
        </font>
        <alignment vertical="top" readingOrder="0"/>
      </dxf>
    </rfmt>
    <rfmt sheetId="3" sqref="D78" start="0" length="0">
      <dxf>
        <font>
          <sz val="12"/>
          <color theme="1"/>
          <name val="Calibri"/>
          <scheme val="minor"/>
        </font>
      </dxf>
    </rfmt>
    <rcc rId="0" sId="3" dxf="1">
      <nc r="D79" t="inlineStr">
        <is>
          <t>TOTAL</t>
        </is>
      </nc>
      <ndxf>
        <font>
          <b/>
          <sz val="12"/>
          <color auto="1"/>
          <name val="Arial"/>
          <scheme val="none"/>
        </font>
        <numFmt numFmtId="4" formatCode="#,##0.00"/>
        <fill>
          <patternFill patternType="solid">
            <bgColor rgb="FFFFFF00"/>
          </patternFill>
        </fill>
        <border outline="0">
          <left style="thin">
            <color indexed="64"/>
          </left>
          <right style="medium">
            <color indexed="64"/>
          </right>
          <top style="medium">
            <color indexed="64"/>
          </top>
          <bottom style="hair">
            <color indexed="64"/>
          </bottom>
        </border>
      </ndxf>
    </rcc>
    <rcc rId="0" sId="3" dxf="1">
      <nc r="D80" t="inlineStr">
        <is>
          <t>BASIC</t>
        </is>
      </nc>
      <ndxf>
        <font>
          <b/>
          <sz val="12"/>
          <color auto="1"/>
          <name val="Arial"/>
          <scheme val="none"/>
        </font>
        <numFmt numFmtId="4" formatCode="#,##0.00"/>
        <fill>
          <patternFill patternType="solid">
            <bgColor theme="5"/>
          </patternFill>
        </fill>
        <border outline="0">
          <left style="thin">
            <color indexed="64"/>
          </left>
          <right style="medium">
            <color indexed="64"/>
          </right>
          <top style="hair">
            <color indexed="64"/>
          </top>
          <bottom style="medium">
            <color indexed="64"/>
          </bottom>
        </border>
      </ndxf>
    </rcc>
    <rcc rId="0" sId="3" dxf="1">
      <nc r="D81" t="inlineStr">
        <is>
          <t>25%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82" t="inlineStr">
        <is>
          <t>25%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83" t="inlineStr">
        <is>
          <t>25%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84" t="inlineStr">
        <is>
          <t>25%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85" t="inlineStr">
        <is>
          <t>40%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86" t="inlineStr">
        <is>
          <t>40%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87" t="inlineStr">
        <is>
          <t>40%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88" t="inlineStr">
        <is>
          <t>40%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89" t="inlineStr">
        <is>
          <t>40%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90" t="inlineStr">
        <is>
          <t>40% water consumption</t>
        </is>
      </nc>
      <ndxf>
        <font>
          <sz val="12"/>
          <color theme="1"/>
          <name val="Calibri"/>
          <scheme val="minor"/>
        </font>
        <border outline="0">
          <left style="medium">
            <color indexed="64"/>
          </left>
          <right style="medium">
            <color indexed="64"/>
          </right>
          <top style="medium">
            <color indexed="64"/>
          </top>
          <bottom style="medium">
            <color indexed="64"/>
          </bottom>
        </border>
      </ndxf>
    </rcc>
    <rcc rId="0" sId="3" dxf="1">
      <nc r="D91" t="inlineStr">
        <is>
          <t>25% water consumption</t>
        </is>
      </nc>
      <ndxf>
        <font>
          <sz val="12"/>
          <color theme="1"/>
          <name val="Calibri"/>
          <scheme val="minor"/>
        </font>
        <border outline="0">
          <left style="medium">
            <color indexed="64"/>
          </left>
          <right style="medium">
            <color indexed="64"/>
          </right>
          <top style="medium">
            <color indexed="64"/>
          </top>
        </border>
      </ndxf>
    </rcc>
    <rfmt sheetId="3" sqref="D92"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93" start="0" length="0">
      <dxf>
        <fill>
          <patternFill patternType="solid">
            <bgColor theme="0"/>
          </patternFill>
        </fill>
      </dxf>
    </rfmt>
    <rfmt sheetId="3" sqref="D94"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95"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96"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97"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98"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99"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100"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101"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102"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103"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104" start="0" length="0">
      <dxf>
        <font>
          <sz val="12"/>
          <color theme="1"/>
          <name val="Calibri"/>
          <scheme val="minor"/>
        </font>
        <fill>
          <patternFill patternType="solid">
            <bgColor rgb="FFFFFF00"/>
          </patternFill>
        </fill>
        <border outline="0">
          <left style="thin">
            <color indexed="64"/>
          </left>
          <right style="thin">
            <color indexed="64"/>
          </right>
          <top style="thin">
            <color indexed="64"/>
          </top>
          <bottom style="thin">
            <color indexed="64"/>
          </bottom>
        </border>
      </dxf>
    </rfmt>
    <rfmt sheetId="3" sqref="D105" start="0" length="0">
      <dxf>
        <font>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dxf>
    </rfmt>
    <rfmt sheetId="3" sqref="D106" start="0" length="0">
      <dxf>
        <font>
          <sz val="12"/>
          <color theme="1"/>
          <name val="Calibri"/>
          <scheme val="minor"/>
        </font>
        <border outline="0">
          <left style="thin">
            <color indexed="64"/>
          </left>
          <right style="thin">
            <color indexed="64"/>
          </right>
          <top style="thin">
            <color indexed="64"/>
          </top>
          <bottom style="thin">
            <color indexed="64"/>
          </bottom>
        </border>
      </dxf>
    </rfmt>
    <rcc rId="0" sId="3" dxf="1" numFmtId="4">
      <nc r="D107">
        <v>41.82</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08">
        <v>143.37</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qref="D109"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110"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111"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112"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113"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114"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115"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116"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117"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D118"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D119" start="0" length="0">
      <dxf>
        <font>
          <sz val="12"/>
          <color theme="1"/>
          <name val="Calibri"/>
          <scheme val="minor"/>
        </font>
      </dxf>
    </rfmt>
    <rcc rId="0" sId="3" dxf="1">
      <nc r="D120" t="inlineStr">
        <is>
          <t>TARIFF</t>
        </is>
      </nc>
      <ndxf>
        <font>
          <b/>
          <sz val="12"/>
          <color auto="1"/>
          <name val="Arial"/>
          <scheme val="none"/>
        </font>
        <numFmt numFmtId="4" formatCode="#,##0.00"/>
        <fill>
          <patternFill patternType="solid">
            <bgColor rgb="FFFFFF00"/>
          </patternFill>
        </fill>
        <border outline="0">
          <right style="medium">
            <color indexed="64"/>
          </right>
          <top style="medium">
            <color indexed="64"/>
          </top>
          <bottom style="thin">
            <color indexed="64"/>
          </bottom>
        </border>
      </ndxf>
    </rcc>
    <rfmt sheetId="3" sqref="D121" start="0" length="0">
      <dxf>
        <font>
          <b/>
          <sz val="12"/>
          <color auto="1"/>
          <name val="Arial"/>
          <scheme val="none"/>
        </font>
        <numFmt numFmtId="4" formatCode="#,##0.00"/>
        <fill>
          <patternFill patternType="solid">
            <bgColor theme="5"/>
          </patternFill>
        </fill>
        <border outline="0">
          <left style="thin">
            <color indexed="64"/>
          </left>
          <right style="medium">
            <color indexed="64"/>
          </right>
          <top style="thin">
            <color indexed="64"/>
          </top>
        </border>
      </dxf>
    </rfmt>
    <rcc rId="0" sId="3" dxf="1" numFmtId="4">
      <nc r="D122">
        <v>83.65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23">
        <v>298.64999999999998</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24">
        <v>325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25">
        <v>298.64999999999998</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26">
        <v>298.64999999999998</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27">
        <v>298.64999999999998</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28">
        <v>298.64999999999998</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29">
        <v>298.64999999999998</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30">
        <v>298.64999999999998</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31">
        <v>298.64999999999998</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qref="D132" start="0" length="0">
      <dxf>
        <font>
          <sz val="12"/>
          <color theme="1"/>
          <name val="Calibri"/>
          <scheme val="minor"/>
        </font>
      </dxf>
    </rfmt>
    <rcc rId="0" sId="3" dxf="1">
      <nc r="D133" t="inlineStr">
        <is>
          <t>TARIFF</t>
        </is>
      </nc>
      <ndxf>
        <font>
          <b/>
          <sz val="12"/>
          <color auto="1"/>
          <name val="Arial"/>
          <scheme val="none"/>
        </font>
        <numFmt numFmtId="4" formatCode="#,##0.00"/>
        <fill>
          <patternFill patternType="solid">
            <bgColor rgb="FFFFFF00"/>
          </patternFill>
        </fill>
        <border outline="0">
          <right style="medium">
            <color indexed="64"/>
          </right>
          <top style="medium">
            <color indexed="64"/>
          </top>
          <bottom style="thin">
            <color indexed="64"/>
          </bottom>
        </border>
      </ndxf>
    </rcc>
    <rfmt sheetId="3" sqref="D134" start="0" length="0">
      <dxf>
        <font>
          <b/>
          <sz val="12"/>
          <color auto="1"/>
          <name val="Arial"/>
          <scheme val="none"/>
        </font>
        <numFmt numFmtId="4" formatCode="#,##0.00"/>
        <fill>
          <patternFill patternType="solid">
            <bgColor theme="5"/>
          </patternFill>
        </fill>
        <border outline="0">
          <left style="thin">
            <color indexed="64"/>
          </left>
          <right style="medium">
            <color indexed="64"/>
          </right>
          <top style="thin">
            <color indexed="64"/>
          </top>
        </border>
      </dxf>
    </rfmt>
    <rcc rId="0" sId="3" dxf="1" numFmtId="4">
      <nc r="D135">
        <v>286.75</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fmt sheetId="3" sqref="D136" start="0" length="0">
      <dxf>
        <font>
          <sz val="12"/>
          <color auto="1"/>
          <name val="Arial"/>
          <scheme val="none"/>
        </font>
        <numFmt numFmtId="4" formatCode="#,##0.00"/>
        <border outline="0">
          <left style="medium">
            <color indexed="64"/>
          </left>
          <right style="medium">
            <color indexed="64"/>
          </right>
          <top style="medium">
            <color indexed="64"/>
          </top>
          <bottom style="medium">
            <color indexed="64"/>
          </bottom>
        </border>
      </dxf>
    </rfmt>
    <rfmt sheetId="3" sqref="D137" start="0" length="0">
      <dxf>
        <font>
          <sz val="12"/>
          <color auto="1"/>
          <name val="Arial"/>
          <scheme val="none"/>
        </font>
        <numFmt numFmtId="4" formatCode="#,##0.00"/>
        <border outline="0">
          <left style="medium">
            <color indexed="64"/>
          </left>
          <right style="medium">
            <color indexed="64"/>
          </right>
          <top style="medium">
            <color indexed="64"/>
          </top>
          <bottom style="medium">
            <color indexed="64"/>
          </bottom>
        </border>
      </dxf>
    </rfmt>
    <rfmt sheetId="3" sqref="D138" start="0" length="0">
      <dxf>
        <font>
          <sz val="12"/>
          <color auto="1"/>
          <name val="Arial"/>
          <scheme val="none"/>
        </font>
        <numFmt numFmtId="4" formatCode="#,##0.00"/>
        <border outline="0">
          <left style="medium">
            <color indexed="64"/>
          </left>
          <right style="medium">
            <color indexed="64"/>
          </right>
          <top style="medium">
            <color indexed="64"/>
          </top>
          <bottom style="medium">
            <color indexed="64"/>
          </bottom>
        </border>
      </dxf>
    </rfmt>
    <rcc rId="0" sId="3" dxf="1" numFmtId="4">
      <nc r="D139">
        <v>143.35</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dxf="1" numFmtId="4">
      <nc r="D140">
        <v>53.75</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dxf="1" numFmtId="4">
      <nc r="D141">
        <v>59.75</v>
      </nc>
      <ndxf>
        <font>
          <sz val="12"/>
          <color auto="1"/>
          <name val="Arial"/>
          <scheme val="none"/>
        </font>
        <numFmt numFmtId="4" formatCode="#,##0.00"/>
        <border outline="0">
          <left style="medium">
            <color indexed="64"/>
          </left>
          <right style="medium">
            <color indexed="64"/>
          </right>
          <top style="medium">
            <color indexed="64"/>
          </top>
        </border>
      </ndxf>
    </rcc>
    <rfmt sheetId="3" sqref="D142" start="0" length="0">
      <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D143" start="0" length="0">
      <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D144" start="0" length="0">
      <dxf>
        <font>
          <sz val="12"/>
          <color auto="1"/>
          <name val="Arial"/>
          <scheme val="none"/>
        </font>
        <numFmt numFmtId="4" formatCode="#,##0.00"/>
        <fill>
          <patternFill patternType="solid">
            <bgColor theme="0"/>
          </patternFill>
        </fill>
      </dxf>
    </rfmt>
    <rfmt sheetId="3" sqref="D145" start="0" length="0">
      <dxf>
        <font>
          <sz val="12"/>
          <color auto="1"/>
          <name val="Arial"/>
          <scheme val="none"/>
        </font>
        <numFmt numFmtId="4" formatCode="#,##0.00"/>
        <fill>
          <patternFill patternType="solid">
            <bgColor theme="0"/>
          </patternFill>
        </fill>
      </dxf>
    </rfmt>
    <rfmt sheetId="3" sqref="D146" start="0" length="0">
      <dxf>
        <font>
          <b/>
          <sz val="12"/>
          <color auto="1"/>
          <name val="Arial"/>
          <scheme val="none"/>
        </font>
        <numFmt numFmtId="4" formatCode="#,##0.00"/>
        <fill>
          <patternFill patternType="solid">
            <bgColor theme="5"/>
          </patternFill>
        </fill>
        <border outline="0">
          <left style="thin">
            <color indexed="64"/>
          </left>
          <right style="medium">
            <color indexed="64"/>
          </right>
          <top style="thin">
            <color indexed="64"/>
          </top>
        </border>
      </dxf>
    </rfmt>
    <rfmt sheetId="3" sqref="D147" start="0" length="0">
      <dxf>
        <font>
          <sz val="12"/>
          <color auto="1"/>
          <name val="Arial"/>
          <scheme val="none"/>
        </font>
        <numFmt numFmtId="4" formatCode="#,##0.00"/>
        <fill>
          <patternFill patternType="solid">
            <bgColor theme="0"/>
          </patternFill>
        </fill>
      </dxf>
    </rfmt>
    <rfmt sheetId="3" sqref="D148" start="0" length="0">
      <dxf>
        <font>
          <sz val="12"/>
          <color auto="1"/>
          <name val="Arial"/>
          <scheme val="none"/>
        </font>
        <numFmt numFmtId="4" formatCode="#,##0.00"/>
        <fill>
          <patternFill patternType="solid">
            <bgColor theme="0"/>
          </patternFill>
        </fill>
      </dxf>
    </rfmt>
    <rfmt sheetId="3" sqref="D149" start="0" length="0">
      <dxf>
        <font>
          <sz val="12"/>
          <color auto="1"/>
          <name val="Arial"/>
          <scheme val="none"/>
        </font>
        <numFmt numFmtId="4" formatCode="#,##0.00"/>
        <fill>
          <patternFill patternType="solid">
            <bgColor theme="0"/>
          </patternFill>
        </fill>
      </dxf>
    </rfmt>
    <rfmt sheetId="3" sqref="D150" start="0" length="0">
      <dxf>
        <font>
          <sz val="12"/>
          <color auto="1"/>
          <name val="Arial"/>
          <scheme val="none"/>
        </font>
        <numFmt numFmtId="4" formatCode="#,##0.00"/>
        <fill>
          <patternFill patternType="solid">
            <bgColor theme="0"/>
          </patternFill>
        </fill>
      </dxf>
    </rfmt>
    <rfmt sheetId="3" sqref="D151" start="0" length="0">
      <dxf>
        <font>
          <sz val="12"/>
          <color auto="1"/>
          <name val="Arial"/>
          <scheme val="none"/>
        </font>
        <numFmt numFmtId="4" formatCode="#,##0.00"/>
        <fill>
          <patternFill patternType="solid">
            <bgColor theme="0"/>
          </patternFill>
        </fill>
      </dxf>
    </rfmt>
    <rfmt sheetId="3" sqref="D152" start="0" length="0">
      <dxf>
        <font>
          <sz val="12"/>
          <color auto="1"/>
          <name val="Arial"/>
          <scheme val="none"/>
        </font>
        <numFmt numFmtId="4" formatCode="#,##0.00"/>
        <fill>
          <patternFill patternType="solid">
            <bgColor theme="0"/>
          </patternFill>
        </fill>
      </dxf>
    </rfmt>
    <rfmt sheetId="3" sqref="D153" start="0" length="0">
      <dxf>
        <font>
          <sz val="12"/>
          <color auto="1"/>
          <name val="Arial"/>
          <scheme val="none"/>
        </font>
        <numFmt numFmtId="4" formatCode="#,##0.00"/>
        <fill>
          <patternFill patternType="solid">
            <bgColor theme="0"/>
          </patternFill>
        </fill>
      </dxf>
    </rfmt>
    <rfmt sheetId="3" sqref="D154" start="0" length="0">
      <dxf>
        <font>
          <sz val="12"/>
          <color auto="1"/>
          <name val="Arial"/>
          <scheme val="none"/>
        </font>
        <numFmt numFmtId="4" formatCode="#,##0.00"/>
        <fill>
          <patternFill patternType="solid">
            <bgColor theme="0"/>
          </patternFill>
        </fill>
      </dxf>
    </rfmt>
    <rfmt sheetId="3" sqref="D155" start="0" length="0">
      <dxf>
        <font>
          <sz val="12"/>
          <color auto="1"/>
          <name val="Arial"/>
          <scheme val="none"/>
        </font>
        <numFmt numFmtId="4" formatCode="#,##0.00"/>
        <fill>
          <patternFill patternType="solid">
            <bgColor theme="0"/>
          </patternFill>
        </fill>
      </dxf>
    </rfmt>
    <rfmt sheetId="3" sqref="D156" start="0" length="0">
      <dxf>
        <font>
          <sz val="12"/>
          <color auto="1"/>
          <name val="Arial"/>
          <scheme val="none"/>
        </font>
        <numFmt numFmtId="4" formatCode="#,##0.00"/>
        <fill>
          <patternFill patternType="solid">
            <bgColor theme="0"/>
          </patternFill>
        </fill>
      </dxf>
    </rfmt>
    <rfmt sheetId="3" sqref="D157" start="0" length="0">
      <dxf>
        <font>
          <sz val="12"/>
          <color auto="1"/>
          <name val="Arial"/>
          <scheme val="none"/>
        </font>
        <numFmt numFmtId="4" formatCode="#,##0.00"/>
        <fill>
          <patternFill patternType="solid">
            <bgColor theme="0"/>
          </patternFill>
        </fill>
      </dxf>
    </rfmt>
    <rfmt sheetId="3" sqref="D158" start="0" length="0">
      <dxf>
        <font>
          <sz val="12"/>
          <color auto="1"/>
          <name val="Arial"/>
          <scheme val="none"/>
        </font>
        <numFmt numFmtId="4" formatCode="#,##0.00"/>
        <fill>
          <patternFill patternType="solid">
            <bgColor theme="0"/>
          </patternFill>
        </fill>
      </dxf>
    </rfmt>
    <rfmt sheetId="3" sqref="D159" start="0" length="0">
      <dxf>
        <font>
          <sz val="12"/>
          <color auto="1"/>
          <name val="Arial"/>
          <scheme val="none"/>
        </font>
        <numFmt numFmtId="4" formatCode="#,##0.00"/>
        <fill>
          <patternFill patternType="solid">
            <bgColor theme="0"/>
          </patternFill>
        </fill>
      </dxf>
    </rfmt>
    <rfmt sheetId="3" sqref="D160" start="0" length="0">
      <dxf>
        <font>
          <sz val="12"/>
          <color auto="1"/>
          <name val="Arial"/>
          <scheme val="none"/>
        </font>
        <numFmt numFmtId="4" formatCode="#,##0.00"/>
        <fill>
          <patternFill patternType="solid">
            <bgColor theme="0"/>
          </patternFill>
        </fill>
      </dxf>
    </rfmt>
    <rfmt sheetId="3" sqref="D161" start="0" length="0">
      <dxf>
        <font>
          <sz val="12"/>
          <color auto="1"/>
          <name val="Arial"/>
          <scheme val="none"/>
        </font>
        <numFmt numFmtId="4" formatCode="#,##0.00"/>
        <fill>
          <patternFill patternType="solid">
            <bgColor theme="0"/>
          </patternFill>
        </fill>
      </dxf>
    </rfmt>
    <rfmt sheetId="3" sqref="D162" start="0" length="0">
      <dxf>
        <font>
          <sz val="12"/>
          <color auto="1"/>
          <name val="Arial"/>
          <scheme val="none"/>
        </font>
        <numFmt numFmtId="4" formatCode="#,##0.00"/>
        <fill>
          <patternFill patternType="solid">
            <bgColor theme="0"/>
          </patternFill>
        </fill>
      </dxf>
    </rfmt>
    <rfmt sheetId="3" sqref="D163" start="0" length="0">
      <dxf>
        <font>
          <sz val="12"/>
          <color auto="1"/>
          <name val="Arial"/>
          <scheme val="none"/>
        </font>
        <numFmt numFmtId="4" formatCode="#,##0.00"/>
        <fill>
          <patternFill patternType="solid">
            <bgColor theme="0"/>
          </patternFill>
        </fill>
      </dxf>
    </rfmt>
    <rfmt sheetId="3" sqref="D164" start="0" length="0">
      <dxf>
        <font>
          <sz val="12"/>
          <color auto="1"/>
          <name val="Arial"/>
          <scheme val="none"/>
        </font>
        <numFmt numFmtId="4" formatCode="#,##0.00"/>
        <fill>
          <patternFill patternType="solid">
            <bgColor theme="0"/>
          </patternFill>
        </fill>
      </dxf>
    </rfmt>
    <rfmt sheetId="3" sqref="D165" start="0" length="0">
      <dxf>
        <font>
          <sz val="12"/>
          <color auto="1"/>
          <name val="Arial"/>
          <scheme val="none"/>
        </font>
        <numFmt numFmtId="4" formatCode="#,##0.00"/>
      </dxf>
    </rfmt>
    <rcc rId="0" sId="3" dxf="1">
      <nc r="D166" t="inlineStr">
        <is>
          <t>2011/2012</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fmt sheetId="3" sqref="D167" start="0" length="0">
      <dxf>
        <font>
          <sz val="12"/>
          <color auto="1"/>
          <name val="Arial"/>
          <scheme val="none"/>
        </font>
        <numFmt numFmtId="4" formatCode="#,##0.00"/>
        <fill>
          <patternFill patternType="solid">
            <bgColor rgb="FFFFFF00"/>
          </patternFill>
        </fill>
        <border outline="0">
          <left style="thin">
            <color indexed="64"/>
          </left>
          <right style="thin">
            <color indexed="64"/>
          </right>
          <top style="thin">
            <color indexed="64"/>
          </top>
          <bottom style="thin">
            <color indexed="64"/>
          </bottom>
        </border>
      </dxf>
    </rfmt>
    <rfmt sheetId="3" sqref="D168" start="0" length="0">
      <dxf>
        <font>
          <sz val="12"/>
          <color theme="1"/>
          <name val="Calibri"/>
          <scheme val="minor"/>
        </font>
        <fill>
          <patternFill patternType="solid">
            <bgColor rgb="FFFFFF00"/>
          </patternFill>
        </fill>
        <border outline="0">
          <left style="thin">
            <color indexed="64"/>
          </left>
          <right style="thin">
            <color indexed="64"/>
          </right>
          <top style="thin">
            <color indexed="64"/>
          </top>
          <bottom style="thin">
            <color indexed="64"/>
          </bottom>
        </border>
      </dxf>
    </rfmt>
    <rcc rId="0" sId="3" dxf="1" numFmtId="4">
      <nc r="D169">
        <v>2518.4499999999998</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D170">
        <v>2518.4499999999998</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D171">
        <v>1015.55</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D172">
        <v>629.65</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D173">
        <v>629.65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D174">
        <v>12592.35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qref="D175" start="0" length="0">
      <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D176" start="0" length="0">
      <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dxf>
    </rfmt>
    <rcc rId="0" sId="3" dxf="1" numFmtId="4">
      <nc r="D177">
        <v>155.30000000000001</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qref="D178" start="0" length="0">
      <dxf>
        <font>
          <sz val="12"/>
          <color auto="1"/>
          <name val="Arial"/>
          <scheme val="none"/>
        </font>
        <numFmt numFmtId="4" formatCode="#,##0.00"/>
        <fill>
          <patternFill patternType="solid">
            <bgColor theme="0"/>
          </patternFill>
        </fill>
        <border outline="0">
          <top style="thin">
            <color indexed="64"/>
          </top>
          <bottom style="thin">
            <color indexed="64"/>
          </bottom>
        </border>
      </dxf>
    </rfmt>
    <rfmt sheetId="3" sqref="D179" start="0" length="0">
      <dxf>
        <font>
          <sz val="12"/>
          <color auto="1"/>
          <name val="Arial"/>
          <scheme val="none"/>
        </font>
        <numFmt numFmtId="4" formatCode="#,##0.00"/>
        <fill>
          <patternFill patternType="solid">
            <bgColor theme="0"/>
          </patternFill>
        </fill>
        <border outline="0">
          <top style="thin">
            <color indexed="64"/>
          </top>
          <bottom style="thin">
            <color indexed="64"/>
          </bottom>
        </border>
      </dxf>
    </rfmt>
    <rfmt sheetId="3" sqref="D180" start="0" length="0">
      <dxf>
        <font>
          <b/>
          <sz val="12"/>
          <color theme="1"/>
          <name val="Calibri"/>
          <scheme val="minor"/>
        </font>
        <alignment vertical="top" readingOrder="0"/>
        <border outline="0">
          <left style="thin">
            <color indexed="64"/>
          </left>
          <right style="thin">
            <color indexed="64"/>
          </right>
          <top style="thin">
            <color indexed="64"/>
          </top>
          <bottom style="thin">
            <color indexed="64"/>
          </bottom>
        </border>
      </dxf>
    </rfmt>
  </rrc>
  <rrc rId="1994" sId="3" ref="C1:C1048576" action="deleteCol">
    <undo index="0" exp="area" ref3D="1" dr="$C$1:$C$1048576" dn="Z_56511514_C106_4A14_9D9B_2736F085355C_.wvu.Cols" sId="3"/>
    <rfmt sheetId="3" xfDxf="1" sqref="C1:C1048576" start="0" length="0"/>
    <rfmt sheetId="3" sqref="C1" start="0" length="0">
      <dxf>
        <numFmt numFmtId="2" formatCode="0.00"/>
        <alignment vertical="top" readingOrder="0"/>
      </dxf>
    </rfmt>
    <rfmt sheetId="3" sqref="C2" start="0" length="0">
      <dxf>
        <border outline="0">
          <left style="thin">
            <color indexed="64"/>
          </left>
          <right style="thin">
            <color indexed="64"/>
          </right>
          <top style="thin">
            <color indexed="64"/>
          </top>
          <bottom style="thin">
            <color indexed="64"/>
          </bottom>
        </border>
      </dxf>
    </rfmt>
    <rcc rId="0" sId="3" dxf="1">
      <nc r="C3" t="inlineStr">
        <is>
          <t>2010/2011</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cc rId="0" sId="3" dxf="1">
      <nc r="C4" t="inlineStr">
        <is>
          <t>Per Kiloliter</t>
        </is>
      </nc>
      <ndxf>
        <font>
          <sz val="12"/>
          <color theme="1"/>
          <name val="Arial"/>
          <scheme val="none"/>
        </font>
        <fill>
          <patternFill patternType="solid">
            <bgColor rgb="FFFFFF00"/>
          </patternFill>
        </fill>
        <border outline="0">
          <left style="thin">
            <color indexed="64"/>
          </left>
          <right style="thin">
            <color indexed="64"/>
          </right>
          <top style="thin">
            <color indexed="64"/>
          </top>
          <bottom style="thin">
            <color indexed="64"/>
          </bottom>
        </border>
      </ndxf>
    </rcc>
    <rcc rId="0" sId="3" dxf="1">
      <nc r="C5" t="inlineStr">
        <is>
          <t>TARIFF</t>
        </is>
      </nc>
      <ndxf>
        <font>
          <b/>
          <sz val="12"/>
          <color auto="1"/>
          <name val="Arial"/>
          <scheme val="none"/>
        </font>
        <numFmt numFmtId="4" formatCode="#,##0.00"/>
        <fill>
          <patternFill patternType="solid">
            <bgColor rgb="FFFFFF00"/>
          </patternFill>
        </fill>
        <border outline="0">
          <left style="thin">
            <color indexed="64"/>
          </left>
          <right style="medium">
            <color indexed="64"/>
          </right>
          <top style="hair">
            <color indexed="64"/>
          </top>
          <bottom style="hair">
            <color indexed="64"/>
          </bottom>
        </border>
      </ndxf>
    </rcc>
    <rcc rId="0" sId="3" s="1" dxf="1" numFmtId="4">
      <nc r="C6">
        <v>6</v>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cc rId="0" sId="3" s="1" dxf="1" numFmtId="4">
      <nc r="C7">
        <v>7</v>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cc rId="0" sId="3" s="1" dxf="1" numFmtId="4">
      <nc r="C8">
        <v>6</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C9">
        <v>6</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C10">
        <v>7</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C11">
        <v>7</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C12">
        <v>7</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C13">
        <v>7</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C14">
        <v>7</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umFmtId="4">
      <nc r="C15">
        <v>7</v>
      </nc>
      <ndxf>
        <font>
          <sz val="12"/>
          <color auto="1"/>
          <name val="Arial"/>
          <scheme val="none"/>
        </font>
        <numFmt numFmtId="8" formatCode="#,##0.00;[Red]\-#,##0.00"/>
        <border outline="0">
          <left style="thin">
            <color indexed="64"/>
          </left>
          <right style="thin">
            <color indexed="64"/>
          </right>
          <top style="thin">
            <color indexed="64"/>
          </top>
          <bottom style="thin">
            <color indexed="64"/>
          </bottom>
        </border>
      </ndxf>
    </rcc>
    <rcc rId="0" sId="3" s="1" dxf="1">
      <nc r="C16" t="inlineStr">
        <is>
          <t>0-6kl</t>
        </is>
      </nc>
      <ndxf>
        <font>
          <sz val="12"/>
          <color auto="1"/>
          <name val="Arial"/>
          <scheme val="none"/>
        </font>
        <numFmt numFmtId="8" formatCode="#,##0.00;[Red]\-#,##0.00"/>
        <fill>
          <patternFill patternType="solid">
            <bgColor theme="0"/>
          </patternFill>
        </fill>
        <border outline="0">
          <left style="thin">
            <color indexed="64"/>
          </left>
          <right style="thin">
            <color indexed="64"/>
          </right>
          <top style="thin">
            <color indexed="64"/>
          </top>
          <bottom style="thin">
            <color indexed="64"/>
          </bottom>
        </border>
      </ndxf>
    </rcc>
    <rfmt sheetId="3" s="1" sqref="C17" start="0" length="0">
      <dxf>
        <font>
          <sz val="12"/>
          <color auto="1"/>
          <name val="Arial"/>
          <scheme val="none"/>
        </font>
        <numFmt numFmtId="8" formatCode="#,##0.00;[Red]\-#,##0.00"/>
        <fill>
          <patternFill patternType="solid">
            <bgColor theme="0"/>
          </patternFill>
        </fill>
      </dxf>
    </rfmt>
    <rfmt sheetId="3" sqref="C18" start="0" length="0">
      <dxf>
        <font>
          <sz val="12"/>
          <color theme="1"/>
          <name val="Calibri"/>
          <scheme val="minor"/>
        </font>
        <fill>
          <patternFill patternType="solid">
            <bgColor theme="0"/>
          </patternFill>
        </fill>
      </dxf>
    </rfmt>
    <rcc rId="0" sId="3" dxf="1">
      <nc r="C19" t="inlineStr">
        <is>
          <t>TARIFF</t>
        </is>
      </nc>
      <ndxf>
        <font>
          <b/>
          <sz val="12"/>
          <color auto="1"/>
          <name val="Arial"/>
          <scheme val="none"/>
        </font>
        <numFmt numFmtId="4" formatCode="#,##0.00"/>
        <fill>
          <patternFill patternType="solid">
            <bgColor rgb="FFFFFF00"/>
          </patternFill>
        </fill>
        <border outline="0">
          <left style="thin">
            <color indexed="64"/>
          </left>
          <right style="medium">
            <color indexed="64"/>
          </right>
          <top style="hair">
            <color indexed="64"/>
          </top>
          <bottom style="hair">
            <color indexed="64"/>
          </bottom>
        </border>
      </ndxf>
    </rcc>
    <rcc rId="0" sId="3" dxf="1">
      <nc r="C20" t="inlineStr">
        <is>
          <t>2010/2011</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fmt sheetId="3" sqref="C21" start="0" length="0">
      <dxf>
        <font>
          <b/>
          <sz val="12"/>
          <color auto="1"/>
          <name val="Arial"/>
          <scheme val="none"/>
        </font>
        <numFmt numFmtId="4" formatCode="#,##0.00"/>
        <fill>
          <patternFill patternType="solid">
            <bgColor theme="0"/>
          </patternFill>
        </fill>
        <border outline="0">
          <left style="thin">
            <color indexed="64"/>
          </left>
        </border>
      </dxf>
    </rfmt>
    <rfmt sheetId="3" sqref="C22" start="0" length="0">
      <dxf>
        <font>
          <b/>
          <sz val="12"/>
          <color theme="1"/>
          <name val="Arial"/>
          <scheme val="none"/>
        </font>
        <fill>
          <patternFill patternType="solid">
            <bgColor theme="0"/>
          </patternFill>
        </fill>
        <border outline="0">
          <left style="thin">
            <color indexed="64"/>
          </left>
          <right style="thin">
            <color indexed="64"/>
          </right>
          <top style="thin">
            <color indexed="64"/>
          </top>
          <bottom style="thin">
            <color indexed="64"/>
          </bottom>
        </border>
      </dxf>
    </rfmt>
    <rcc rId="0" sId="3" dxf="1">
      <nc r="C23">
        <v>9</v>
      </nc>
      <ndxf>
        <font>
          <sz val="12"/>
          <color theme="1"/>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3" dxf="1">
      <nc r="C24">
        <v>15</v>
      </nc>
      <ndxf>
        <font>
          <sz val="12"/>
          <color theme="1"/>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cc rId="0" sId="3" dxf="1">
      <nc r="C25">
        <v>20</v>
      </nc>
      <ndxf>
        <font>
          <sz val="12"/>
          <color theme="1"/>
          <name val="Arial"/>
          <scheme val="none"/>
        </font>
        <fill>
          <patternFill patternType="solid">
            <bgColor theme="0"/>
          </patternFill>
        </fill>
        <border outline="0">
          <left style="thin">
            <color indexed="64"/>
          </left>
          <right style="thin">
            <color indexed="64"/>
          </right>
          <top style="thin">
            <color indexed="64"/>
          </top>
          <bottom style="thin">
            <color indexed="64"/>
          </bottom>
        </border>
      </ndxf>
    </rcc>
    <rfmt sheetId="3" sqref="C26"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C27" start="0" length="0">
      <dxf>
        <font>
          <sz val="12"/>
          <color theme="1"/>
          <name val="Calibri"/>
          <scheme val="minor"/>
        </font>
        <border outline="0">
          <left style="thin">
            <color indexed="64"/>
          </left>
          <right style="thin">
            <color indexed="64"/>
          </right>
          <top style="thin">
            <color indexed="64"/>
          </top>
          <bottom style="thin">
            <color indexed="64"/>
          </bottom>
        </border>
      </dxf>
    </rfmt>
    <rcc rId="0" sId="3" s="1" dxf="1" numFmtId="4">
      <nc r="C28">
        <v>15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29">
        <v>20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30">
        <v>25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1" sqref="C31" start="0" length="0">
      <dxf>
        <font>
          <sz val="12"/>
          <color auto="1"/>
          <name val="Arial"/>
          <scheme val="none"/>
        </font>
        <numFmt numFmtId="8" formatCode="#,##0.00;[Red]\-#,##0.00"/>
      </dxf>
    </rfmt>
    <rfmt sheetId="3" s="1" sqref="C32" start="0" length="0">
      <dxf>
        <font>
          <sz val="12"/>
          <color auto="1"/>
          <name val="Arial"/>
          <scheme val="none"/>
        </font>
        <numFmt numFmtId="8" formatCode="#,##0.00;[Red]\-#,##0.00"/>
      </dxf>
    </rfmt>
    <rcc rId="0" sId="3" dxf="1">
      <nc r="C33" t="inlineStr">
        <is>
          <t>TARIFF</t>
        </is>
      </nc>
      <ndxf>
        <font>
          <b/>
          <sz val="12"/>
          <color auto="1"/>
          <name val="Arial"/>
          <scheme val="none"/>
        </font>
        <numFmt numFmtId="4" formatCode="#,##0.00"/>
        <fill>
          <patternFill patternType="solid">
            <bgColor rgb="FFFFFF00"/>
          </patternFill>
        </fill>
        <border outline="0">
          <left style="thin">
            <color indexed="64"/>
          </left>
          <right style="medium">
            <color indexed="64"/>
          </right>
          <top style="hair">
            <color indexed="64"/>
          </top>
          <bottom style="hair">
            <color indexed="64"/>
          </bottom>
        </border>
      </ndxf>
    </rcc>
    <rcc rId="0" sId="3" dxf="1">
      <nc r="C34" t="inlineStr">
        <is>
          <t>2010/2011</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cc rId="0" sId="3" s="1" dxf="1" numFmtId="4">
      <nc r="C35">
        <v>15</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s="1" dxf="1" numFmtId="4">
      <nc r="C36">
        <v>100</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s="1" dxf="1" numFmtId="4">
      <nc r="C37">
        <v>15</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38">
        <v>40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39">
        <v>100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40">
        <v>100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41">
        <v>100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42">
        <v>100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43">
        <v>100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44">
        <v>100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45">
        <v>12</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1" sqref="C46" start="0" length="0">
      <dxf>
        <font>
          <sz val="12"/>
          <color auto="1"/>
          <name val="Arial"/>
          <scheme val="none"/>
        </font>
        <numFmt numFmtId="8" formatCode="#,##0.00;[Red]\-#,##0.00"/>
        <border outline="0">
          <left style="thin">
            <color indexed="64"/>
          </left>
          <right style="thin">
            <color indexed="64"/>
          </right>
          <top style="thin">
            <color indexed="64"/>
          </top>
          <bottom style="thin">
            <color indexed="64"/>
          </bottom>
        </border>
      </dxf>
    </rfmt>
    <rfmt sheetId="3" sqref="C47"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C48" start="0" length="0">
      <dxf>
        <font>
          <sz val="12"/>
          <color theme="1"/>
          <name val="Calibri"/>
          <scheme val="minor"/>
        </font>
      </dxf>
    </rfmt>
    <rcc rId="0" sId="3" dxf="1">
      <nc r="C49" t="inlineStr">
        <is>
          <t>TARIFF</t>
        </is>
      </nc>
      <ndxf>
        <font>
          <b/>
          <sz val="12"/>
          <color auto="1"/>
          <name val="Arial"/>
          <scheme val="none"/>
        </font>
        <numFmt numFmtId="4" formatCode="#,##0.00"/>
        <fill>
          <patternFill patternType="solid">
            <bgColor rgb="FFFFFF00"/>
          </patternFill>
        </fill>
        <border outline="0">
          <left style="thin">
            <color indexed="64"/>
          </left>
          <right style="medium">
            <color indexed="64"/>
          </right>
          <top style="hair">
            <color indexed="64"/>
          </top>
          <bottom style="hair">
            <color indexed="64"/>
          </bottom>
        </border>
      </ndxf>
    </rcc>
    <rcc rId="0" sId="3" dxf="1">
      <nc r="C50" t="inlineStr">
        <is>
          <t>2010/2011</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cc rId="0" sId="3" s="1" dxf="1" numFmtId="4">
      <nc r="C51">
        <v>1000</v>
      </nc>
      <ndxf>
        <font>
          <sz val="12"/>
          <color auto="1"/>
          <name val="Arial"/>
          <scheme val="none"/>
        </font>
        <numFmt numFmtId="4" formatCode="#,##0.00"/>
        <border outline="0">
          <left style="thin">
            <color indexed="64"/>
          </left>
          <right style="medium">
            <color indexed="64"/>
          </right>
          <top style="hair">
            <color indexed="64"/>
          </top>
          <bottom style="hair">
            <color indexed="64"/>
          </bottom>
        </border>
      </ndxf>
    </rcc>
    <rcc rId="0" sId="3" s="1" dxf="1" numFmtId="4">
      <nc r="C52">
        <v>1200</v>
      </nc>
      <ndxf>
        <font>
          <sz val="12"/>
          <color auto="1"/>
          <name val="Arial"/>
          <scheme val="none"/>
        </font>
        <numFmt numFmtId="4" formatCode="#,##0.00"/>
        <border outline="0">
          <left style="thin">
            <color indexed="64"/>
          </left>
          <right style="medium">
            <color indexed="64"/>
          </right>
          <top style="hair">
            <color indexed="64"/>
          </top>
          <bottom style="hair">
            <color indexed="64"/>
          </bottom>
        </border>
      </ndxf>
    </rcc>
    <rcc rId="0" sId="3" s="1" dxf="1" numFmtId="4">
      <nc r="C53">
        <v>1000</v>
      </nc>
      <ndxf>
        <font>
          <sz val="12"/>
          <color auto="1"/>
          <name val="Arial"/>
          <scheme val="none"/>
        </font>
        <numFmt numFmtId="4" formatCode="#,##0.00"/>
        <border outline="0">
          <left style="thin">
            <color indexed="64"/>
          </left>
          <right style="medium">
            <color indexed="64"/>
          </right>
          <top style="hair">
            <color indexed="64"/>
          </top>
          <bottom style="hair">
            <color indexed="64"/>
          </bottom>
        </border>
      </ndxf>
    </rcc>
    <rcc rId="0" sId="3" s="1" dxf="1" numFmtId="4">
      <nc r="C54">
        <v>1200</v>
      </nc>
      <ndxf>
        <font>
          <sz val="12"/>
          <color auto="1"/>
          <name val="Arial"/>
          <scheme val="none"/>
        </font>
        <numFmt numFmtId="4" formatCode="#,##0.00"/>
        <border outline="0">
          <left style="thin">
            <color indexed="64"/>
          </left>
          <right style="medium">
            <color indexed="64"/>
          </right>
          <top style="hair">
            <color indexed="64"/>
          </top>
          <bottom style="hair">
            <color indexed="64"/>
          </bottom>
        </border>
      </ndxf>
    </rcc>
    <rcc rId="0" sId="3" s="1" dxf="1" numFmtId="4">
      <nc r="C55">
        <v>1200</v>
      </nc>
      <ndxf>
        <font>
          <sz val="12"/>
          <color auto="1"/>
          <name val="Arial"/>
          <scheme val="none"/>
        </font>
        <numFmt numFmtId="4" formatCode="#,##0.00"/>
        <border outline="0">
          <left style="thin">
            <color indexed="64"/>
          </left>
          <right style="medium">
            <color indexed="64"/>
          </right>
          <top style="hair">
            <color indexed="64"/>
          </top>
          <bottom style="hair">
            <color indexed="64"/>
          </bottom>
        </border>
      </ndxf>
    </rcc>
    <rcc rId="0" sId="3" s="1" dxf="1" numFmtId="4">
      <nc r="C56">
        <v>1200</v>
      </nc>
      <ndxf>
        <font>
          <sz val="12"/>
          <color auto="1"/>
          <name val="Arial"/>
          <scheme val="none"/>
        </font>
        <numFmt numFmtId="4" formatCode="#,##0.00"/>
        <border outline="0">
          <left style="thin">
            <color indexed="64"/>
          </left>
          <right style="medium">
            <color indexed="64"/>
          </right>
          <top style="hair">
            <color indexed="64"/>
          </top>
          <bottom style="hair">
            <color indexed="64"/>
          </bottom>
        </border>
      </ndxf>
    </rcc>
    <rcc rId="0" sId="3" s="1" dxf="1" numFmtId="4">
      <nc r="C57">
        <v>1200</v>
      </nc>
      <ndxf>
        <font>
          <sz val="12"/>
          <color auto="1"/>
          <name val="Arial"/>
          <scheme val="none"/>
        </font>
        <numFmt numFmtId="4" formatCode="#,##0.00"/>
        <border outline="0">
          <left style="thin">
            <color indexed="64"/>
          </left>
          <right style="medium">
            <color indexed="64"/>
          </right>
          <top style="hair">
            <color indexed="64"/>
          </top>
          <bottom style="hair">
            <color indexed="64"/>
          </bottom>
        </border>
      </ndxf>
    </rcc>
    <rcc rId="0" sId="3" s="1" dxf="1" numFmtId="4">
      <nc r="C58">
        <v>1200</v>
      </nc>
      <ndxf>
        <font>
          <sz val="12"/>
          <color auto="1"/>
          <name val="Arial"/>
          <scheme val="none"/>
        </font>
        <numFmt numFmtId="4" formatCode="#,##0.00"/>
        <border outline="0">
          <left style="thin">
            <color indexed="64"/>
          </left>
          <right style="medium">
            <color indexed="64"/>
          </right>
          <top style="hair">
            <color indexed="64"/>
          </top>
          <bottom style="hair">
            <color indexed="64"/>
          </bottom>
        </border>
      </ndxf>
    </rcc>
    <rcc rId="0" sId="3" s="1" dxf="1" numFmtId="4">
      <nc r="C59">
        <v>1200</v>
      </nc>
      <ndxf>
        <font>
          <sz val="12"/>
          <color auto="1"/>
          <name val="Arial"/>
          <scheme val="none"/>
        </font>
        <numFmt numFmtId="4" formatCode="#,##0.00"/>
        <border outline="0">
          <left style="thin">
            <color indexed="64"/>
          </left>
          <right style="medium">
            <color indexed="64"/>
          </right>
          <top style="hair">
            <color indexed="64"/>
          </top>
          <bottom style="hair">
            <color indexed="64"/>
          </bottom>
        </border>
      </ndxf>
    </rcc>
    <rcc rId="0" sId="3" s="1" dxf="1" numFmtId="4">
      <nc r="C60">
        <v>1200</v>
      </nc>
      <ndxf>
        <font>
          <sz val="12"/>
          <color auto="1"/>
          <name val="Arial"/>
          <scheme val="none"/>
        </font>
        <numFmt numFmtId="4" formatCode="#,##0.00"/>
        <border outline="0">
          <left style="thin">
            <color indexed="64"/>
          </left>
          <right style="medium">
            <color indexed="64"/>
          </right>
          <top style="hair">
            <color indexed="64"/>
          </top>
        </border>
      </ndxf>
    </rcc>
    <rfmt sheetId="3" s="1" sqref="C61" start="0" length="0">
      <dxf>
        <font>
          <sz val="12"/>
          <color auto="1"/>
          <name val="Arial"/>
          <scheme val="none"/>
        </font>
        <numFmt numFmtId="4" formatCode="#,##0.00"/>
        <border outline="0">
          <left style="thin">
            <color indexed="64"/>
          </left>
        </border>
      </dxf>
    </rfmt>
    <rfmt sheetId="3" s="1" sqref="C62" start="0" length="0">
      <dxf>
        <font>
          <sz val="12"/>
          <color auto="1"/>
          <name val="Arial"/>
          <scheme val="none"/>
        </font>
        <numFmt numFmtId="4" formatCode="#,##0.00"/>
      </dxf>
    </rfmt>
    <rcc rId="0" sId="3" dxf="1">
      <nc r="C63" t="inlineStr">
        <is>
          <t>TOTAL</t>
        </is>
      </nc>
      <ndxf>
        <font>
          <b/>
          <sz val="12"/>
          <color auto="1"/>
          <name val="Arial"/>
          <scheme val="none"/>
        </font>
        <numFmt numFmtId="4" formatCode="#,##0.00"/>
        <fill>
          <patternFill patternType="solid">
            <bgColor rgb="FFFFFF00"/>
          </patternFill>
        </fill>
        <border outline="0">
          <right style="medium">
            <color indexed="64"/>
          </right>
          <bottom style="thin">
            <color indexed="64"/>
          </bottom>
        </border>
      </ndxf>
    </rcc>
    <rcc rId="0" sId="3" dxf="1">
      <nc r="C64" t="inlineStr">
        <is>
          <t>Basic</t>
        </is>
      </nc>
      <ndxf>
        <font>
          <b/>
          <sz val="12"/>
          <color auto="1"/>
          <name val="Arial"/>
          <scheme val="none"/>
        </font>
        <numFmt numFmtId="4" formatCode="#,##0.00"/>
        <fill>
          <patternFill patternType="solid">
            <bgColor theme="5"/>
          </patternFill>
        </fill>
        <border outline="0">
          <right style="medium">
            <color indexed="64"/>
          </right>
          <top style="thin">
            <color indexed="64"/>
          </top>
        </border>
      </ndxf>
    </rcc>
    <rcc rId="0" sId="3" s="1" dxf="1" numFmtId="4">
      <nc r="C65">
        <v>400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66">
        <v>650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67">
        <v>400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68">
        <v>650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69">
        <v>650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70">
        <v>650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71">
        <v>650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72">
        <v>650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73">
        <v>650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74">
        <v>650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1" sqref="C75"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76" start="0" length="0">
      <dxf>
        <border outline="0">
          <left style="thin">
            <color indexed="64"/>
          </left>
          <right style="thin">
            <color indexed="64"/>
          </right>
          <top style="thin">
            <color indexed="64"/>
          </top>
          <bottom style="thin">
            <color indexed="64"/>
          </bottom>
        </border>
      </dxf>
    </rfmt>
    <rfmt sheetId="3" sqref="C77" start="0" length="0">
      <dxf>
        <font>
          <i/>
          <sz val="11"/>
          <color theme="1"/>
          <name val="Calibri"/>
          <scheme val="minor"/>
        </font>
        <alignment vertical="top" readingOrder="0"/>
      </dxf>
    </rfmt>
    <rfmt sheetId="3" sqref="C78" start="0" length="0">
      <dxf>
        <font>
          <sz val="12"/>
          <color theme="1"/>
          <name val="Calibri"/>
          <scheme val="minor"/>
        </font>
      </dxf>
    </rfmt>
    <rcc rId="0" sId="3" dxf="1">
      <nc r="C79" t="inlineStr">
        <is>
          <t>TOTAL</t>
        </is>
      </nc>
      <ndxf>
        <font>
          <b/>
          <sz val="12"/>
          <color auto="1"/>
          <name val="Arial"/>
          <scheme val="none"/>
        </font>
        <numFmt numFmtId="4" formatCode="#,##0.00"/>
        <fill>
          <patternFill patternType="solid">
            <bgColor rgb="FFFFFF00"/>
          </patternFill>
        </fill>
        <border outline="0">
          <left style="thin">
            <color indexed="64"/>
          </left>
          <right style="medium">
            <color indexed="64"/>
          </right>
          <top style="medium">
            <color indexed="64"/>
          </top>
          <bottom style="hair">
            <color indexed="64"/>
          </bottom>
        </border>
      </ndxf>
    </rcc>
    <rcc rId="0" sId="3" dxf="1">
      <nc r="C80" t="inlineStr">
        <is>
          <t>BASIC</t>
        </is>
      </nc>
      <ndxf>
        <font>
          <b/>
          <sz val="12"/>
          <color auto="1"/>
          <name val="Arial"/>
          <scheme val="none"/>
        </font>
        <numFmt numFmtId="4" formatCode="#,##0.00"/>
        <fill>
          <patternFill patternType="solid">
            <bgColor theme="5"/>
          </patternFill>
        </fill>
        <border outline="0">
          <left style="thin">
            <color indexed="64"/>
          </left>
          <right style="medium">
            <color indexed="64"/>
          </right>
          <top style="hair">
            <color indexed="64"/>
          </top>
          <bottom style="medium">
            <color indexed="64"/>
          </bottom>
        </border>
      </ndxf>
    </rcc>
    <rcc rId="0" sId="3" s="1" dxf="1" numFmtId="4">
      <nc r="C81">
        <v>35</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82">
        <v>120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83">
        <v>35</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84">
        <v>60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85">
        <v>150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86">
        <v>150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87">
        <v>150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88">
        <v>150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89">
        <v>150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90">
        <v>150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s="1" dxf="1" numFmtId="4">
      <nc r="C91">
        <v>10</v>
      </nc>
      <ndxf>
        <font>
          <sz val="12"/>
          <color auto="1"/>
          <name val="Arial"/>
          <scheme val="none"/>
        </font>
        <numFmt numFmtId="4" formatCode="#,##0.00"/>
        <border outline="0">
          <left style="medium">
            <color indexed="64"/>
          </left>
          <right style="medium">
            <color indexed="64"/>
          </right>
          <top style="medium">
            <color indexed="64"/>
          </top>
        </border>
      </ndxf>
    </rcc>
    <rfmt sheetId="3" sqref="C92"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C93" start="0" length="0">
      <dxf>
        <fill>
          <patternFill patternType="solid">
            <bgColor theme="0"/>
          </patternFill>
        </fill>
      </dxf>
    </rfmt>
    <rfmt sheetId="3" sqref="C94"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95"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96"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97"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98"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99"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00"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01"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02"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03"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04" start="0" length="0">
      <dxf>
        <font>
          <sz val="12"/>
          <color auto="1"/>
          <name val="Arial"/>
          <scheme val="none"/>
        </font>
        <numFmt numFmtId="4" formatCode="#,##0.00"/>
        <fill>
          <patternFill patternType="solid">
            <bgColor rgb="FFFFFF00"/>
          </patternFill>
        </fill>
        <border outline="0">
          <left style="thin">
            <color indexed="64"/>
          </left>
          <right style="thin">
            <color indexed="64"/>
          </right>
          <top style="thin">
            <color indexed="64"/>
          </top>
          <bottom style="thin">
            <color indexed="64"/>
          </bottom>
        </border>
      </dxf>
    </rfmt>
    <rfmt sheetId="3" sqref="C105" start="0" length="0">
      <dxf>
        <font>
          <sz val="12"/>
          <color auto="1"/>
          <name val="Arial"/>
          <scheme val="none"/>
        </font>
        <numFmt numFmtId="4" formatCode="#,##0.00"/>
        <fill>
          <patternFill patternType="solid">
            <bgColor theme="5"/>
          </patternFill>
        </fill>
        <border outline="0">
          <left style="thin">
            <color indexed="64"/>
          </left>
          <right style="thin">
            <color indexed="64"/>
          </right>
          <top style="thin">
            <color indexed="64"/>
          </top>
          <bottom style="thin">
            <color indexed="64"/>
          </bottom>
        </border>
      </dxf>
    </rfmt>
    <rfmt sheetId="3" sqref="C106"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07"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08"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09"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10"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11"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12"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13"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14"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15"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16"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17" start="0" length="0">
      <dxf>
        <font>
          <sz val="12"/>
          <color auto="1"/>
          <name val="Arial"/>
          <scheme val="none"/>
        </font>
        <numFmt numFmtId="4" formatCode="#,##0.00"/>
        <border outline="0">
          <left style="thin">
            <color indexed="64"/>
          </left>
          <right style="thin">
            <color indexed="64"/>
          </right>
          <top style="thin">
            <color indexed="64"/>
          </top>
          <bottom style="thin">
            <color indexed="64"/>
          </bottom>
        </border>
      </dxf>
    </rfmt>
    <rfmt sheetId="3" sqref="C118" start="0" length="0">
      <dxf>
        <font>
          <sz val="12"/>
          <color theme="1"/>
          <name val="Calibri"/>
          <scheme val="minor"/>
        </font>
        <border outline="0">
          <left style="thin">
            <color indexed="64"/>
          </left>
          <right style="thin">
            <color indexed="64"/>
          </right>
          <top style="thin">
            <color indexed="64"/>
          </top>
          <bottom style="thin">
            <color indexed="64"/>
          </bottom>
        </border>
      </dxf>
    </rfmt>
    <rfmt sheetId="3" sqref="C119" start="0" length="0">
      <dxf>
        <font>
          <sz val="12"/>
          <color theme="1"/>
          <name val="Calibri"/>
          <scheme val="minor"/>
        </font>
      </dxf>
    </rfmt>
    <rcc rId="0" sId="3" dxf="1">
      <nc r="C120" t="inlineStr">
        <is>
          <t>TARIFF</t>
        </is>
      </nc>
      <ndxf>
        <font>
          <b/>
          <sz val="12"/>
          <color auto="1"/>
          <name val="Arial"/>
          <scheme val="none"/>
        </font>
        <numFmt numFmtId="4" formatCode="#,##0.00"/>
        <fill>
          <patternFill patternType="solid">
            <bgColor rgb="FFFFFF00"/>
          </patternFill>
        </fill>
        <border outline="0">
          <right style="medium">
            <color indexed="64"/>
          </right>
          <top style="medium">
            <color indexed="64"/>
          </top>
          <bottom style="thin">
            <color indexed="64"/>
          </bottom>
        </border>
      </ndxf>
    </rcc>
    <rfmt sheetId="3" sqref="C121" start="0" length="0">
      <dxf>
        <font>
          <b/>
          <sz val="12"/>
          <color auto="1"/>
          <name val="Arial"/>
          <scheme val="none"/>
        </font>
        <numFmt numFmtId="4" formatCode="#,##0.00"/>
        <fill>
          <patternFill patternType="solid">
            <bgColor theme="5"/>
          </patternFill>
        </fill>
        <border outline="0">
          <right style="medium">
            <color indexed="64"/>
          </right>
          <top style="thin">
            <color indexed="64"/>
          </top>
        </border>
      </dxf>
    </rfmt>
    <rcc rId="0" sId="3" s="1" dxf="1" numFmtId="4">
      <nc r="C122">
        <v>70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123">
        <v>250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124">
        <v>270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125">
        <v>250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126">
        <v>250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127">
        <v>250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128">
        <v>250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129">
        <v>250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130">
        <v>250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s="1" dxf="1" numFmtId="4">
      <nc r="C131">
        <v>250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qref="C132" start="0" length="0">
      <dxf>
        <font>
          <sz val="12"/>
          <color theme="1"/>
          <name val="Calibri"/>
          <scheme val="minor"/>
        </font>
      </dxf>
    </rfmt>
    <rcc rId="0" sId="3" dxf="1">
      <nc r="C133" t="inlineStr">
        <is>
          <t>TARIFF</t>
        </is>
      </nc>
      <ndxf>
        <font>
          <b/>
          <sz val="12"/>
          <color auto="1"/>
          <name val="Arial"/>
          <scheme val="none"/>
        </font>
        <numFmt numFmtId="4" formatCode="#,##0.00"/>
        <fill>
          <patternFill patternType="solid">
            <bgColor rgb="FFFFFF00"/>
          </patternFill>
        </fill>
        <border outline="0">
          <right style="medium">
            <color indexed="64"/>
          </right>
          <top style="medium">
            <color indexed="64"/>
          </top>
          <bottom style="thin">
            <color indexed="64"/>
          </bottom>
        </border>
      </ndxf>
    </rcc>
    <rfmt sheetId="3" sqref="C134" start="0" length="0">
      <dxf>
        <font>
          <b/>
          <sz val="12"/>
          <color auto="1"/>
          <name val="Arial"/>
          <scheme val="none"/>
        </font>
        <numFmt numFmtId="4" formatCode="#,##0.00"/>
        <fill>
          <patternFill patternType="solid">
            <bgColor theme="5"/>
          </patternFill>
        </fill>
        <border outline="0">
          <right style="medium">
            <color indexed="64"/>
          </right>
          <top style="thin">
            <color indexed="64"/>
          </top>
        </border>
      </dxf>
    </rfmt>
    <rcc rId="0" sId="3" dxf="1" numFmtId="4">
      <nc r="C135">
        <v>240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fmt sheetId="3" sqref="C136" start="0" length="0">
      <dxf>
        <font>
          <sz val="12"/>
          <color auto="1"/>
          <name val="Arial"/>
          <scheme val="none"/>
        </font>
        <numFmt numFmtId="4" formatCode="#,##0.00"/>
        <border outline="0">
          <left style="medium">
            <color indexed="64"/>
          </left>
          <right style="medium">
            <color indexed="64"/>
          </right>
          <top style="medium">
            <color indexed="64"/>
          </top>
          <bottom style="medium">
            <color indexed="64"/>
          </bottom>
        </border>
      </dxf>
    </rfmt>
    <rfmt sheetId="3" sqref="C137" start="0" length="0">
      <dxf>
        <font>
          <sz val="12"/>
          <color auto="1"/>
          <name val="Arial"/>
          <scheme val="none"/>
        </font>
        <numFmt numFmtId="4" formatCode="#,##0.00"/>
        <border outline="0">
          <left style="medium">
            <color indexed="64"/>
          </left>
          <right style="medium">
            <color indexed="64"/>
          </right>
          <top style="medium">
            <color indexed="64"/>
          </top>
          <bottom style="medium">
            <color indexed="64"/>
          </bottom>
        </border>
      </dxf>
    </rfmt>
    <rfmt sheetId="3" sqref="C138" start="0" length="0">
      <dxf>
        <font>
          <sz val="12"/>
          <color auto="1"/>
          <name val="Arial"/>
          <scheme val="none"/>
        </font>
        <numFmt numFmtId="4" formatCode="#,##0.00"/>
        <border outline="0">
          <left style="medium">
            <color indexed="64"/>
          </left>
          <right style="medium">
            <color indexed="64"/>
          </right>
          <top style="medium">
            <color indexed="64"/>
          </top>
          <bottom style="medium">
            <color indexed="64"/>
          </bottom>
        </border>
      </dxf>
    </rfmt>
    <rcc rId="0" sId="3" dxf="1" numFmtId="4">
      <nc r="C139">
        <v>120</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dxf="1" numFmtId="4">
      <nc r="C140">
        <v>45</v>
      </nc>
      <ndxf>
        <font>
          <sz val="12"/>
          <color auto="1"/>
          <name val="Arial"/>
          <scheme val="none"/>
        </font>
        <numFmt numFmtId="4" formatCode="#,##0.00"/>
        <border outline="0">
          <left style="medium">
            <color indexed="64"/>
          </left>
          <right style="medium">
            <color indexed="64"/>
          </right>
          <top style="medium">
            <color indexed="64"/>
          </top>
          <bottom style="medium">
            <color indexed="64"/>
          </bottom>
        </border>
      </ndxf>
    </rcc>
    <rcc rId="0" sId="3" dxf="1" numFmtId="4">
      <nc r="C141">
        <v>50</v>
      </nc>
      <ndxf>
        <font>
          <sz val="12"/>
          <color auto="1"/>
          <name val="Arial"/>
          <scheme val="none"/>
        </font>
        <numFmt numFmtId="4" formatCode="#,##0.00"/>
        <border outline="0">
          <left style="medium">
            <color indexed="64"/>
          </left>
          <right style="medium">
            <color indexed="64"/>
          </right>
          <top style="medium">
            <color indexed="64"/>
          </top>
        </border>
      </ndxf>
    </rcc>
    <rfmt sheetId="3" sqref="C142" start="0" length="0">
      <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C143" start="0" length="0">
      <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C144" start="0" length="0">
      <dxf>
        <font>
          <sz val="12"/>
          <color auto="1"/>
          <name val="Arial"/>
          <scheme val="none"/>
        </font>
        <numFmt numFmtId="4" formatCode="#,##0.00"/>
        <fill>
          <patternFill patternType="solid">
            <bgColor theme="0"/>
          </patternFill>
        </fill>
      </dxf>
    </rfmt>
    <rcc rId="0" sId="3" dxf="1">
      <nc r="C145" t="inlineStr">
        <is>
          <t>TARIFF</t>
        </is>
      </nc>
      <ndxf>
        <font>
          <b/>
          <sz val="12"/>
          <color auto="1"/>
          <name val="Arial"/>
          <scheme val="none"/>
        </font>
        <numFmt numFmtId="4" formatCode="#,##0.00"/>
        <fill>
          <patternFill patternType="solid">
            <bgColor rgb="FFFFFF00"/>
          </patternFill>
        </fill>
        <border outline="0">
          <top style="medium">
            <color indexed="64"/>
          </top>
          <bottom style="thin">
            <color indexed="64"/>
          </bottom>
        </border>
      </ndxf>
    </rcc>
    <rfmt sheetId="3" sqref="C146" start="0" length="0">
      <dxf>
        <font>
          <b/>
          <sz val="12"/>
          <color auto="1"/>
          <name val="Arial"/>
          <scheme val="none"/>
        </font>
        <numFmt numFmtId="4" formatCode="#,##0.00"/>
        <fill>
          <patternFill patternType="solid">
            <bgColor theme="5"/>
          </patternFill>
        </fill>
        <border outline="0">
          <right style="medium">
            <color indexed="64"/>
          </right>
          <top style="thin">
            <color indexed="64"/>
          </top>
        </border>
      </dxf>
    </rfmt>
    <rcc rId="0" sId="3" dxf="1" numFmtId="4">
      <nc r="C147">
        <v>500</v>
      </nc>
      <ndxf>
        <font>
          <sz val="12"/>
          <color theme="1"/>
          <name val="Arial"/>
          <scheme val="none"/>
        </font>
        <numFmt numFmtId="4" formatCode="#,##0.00"/>
        <fill>
          <patternFill patternType="solid">
            <bgColor theme="0"/>
          </patternFill>
        </fill>
        <border outline="0">
          <left style="thin">
            <color indexed="64"/>
          </left>
          <top style="thin">
            <color indexed="64"/>
          </top>
          <bottom style="thin">
            <color indexed="64"/>
          </bottom>
        </border>
      </ndxf>
    </rcc>
    <rcc rId="0" sId="3" dxf="1" numFmtId="4">
      <nc r="C148">
        <v>490</v>
      </nc>
      <ndxf>
        <font>
          <sz val="12"/>
          <color theme="1"/>
          <name val="Arial"/>
          <scheme val="none"/>
        </font>
        <numFmt numFmtId="4" formatCode="#,##0.00"/>
        <fill>
          <patternFill patternType="solid">
            <bgColor theme="0"/>
          </patternFill>
        </fill>
      </ndxf>
    </rcc>
    <rcc rId="0" sId="3" dxf="1" numFmtId="4">
      <nc r="C149">
        <v>300</v>
      </nc>
      <ndxf>
        <font>
          <sz val="12"/>
          <color theme="1"/>
          <name val="Arial"/>
          <scheme val="none"/>
        </font>
        <numFmt numFmtId="4" formatCode="#,##0.00"/>
        <fill>
          <patternFill patternType="solid">
            <bgColor theme="0"/>
          </patternFill>
        </fill>
        <border outline="0">
          <left style="medium">
            <color indexed="64"/>
          </left>
          <top style="medium">
            <color indexed="64"/>
          </top>
          <bottom style="medium">
            <color indexed="64"/>
          </bottom>
        </border>
      </ndxf>
    </rcc>
    <rcc rId="0" sId="3" dxf="1" numFmtId="4">
      <nc r="C150">
        <v>500</v>
      </nc>
      <ndxf>
        <font>
          <sz val="12"/>
          <color theme="1"/>
          <name val="Arial"/>
          <scheme val="none"/>
        </font>
        <numFmt numFmtId="4" formatCode="#,##0.00"/>
        <fill>
          <patternFill patternType="solid">
            <bgColor theme="0"/>
          </patternFill>
        </fill>
        <border outline="0">
          <left style="medium">
            <color indexed="64"/>
          </left>
          <top style="medium">
            <color indexed="64"/>
          </top>
          <bottom style="medium">
            <color indexed="64"/>
          </bottom>
        </border>
      </ndxf>
    </rcc>
    <rcc rId="0" sId="3" dxf="1" numFmtId="4">
      <nc r="C151">
        <v>210</v>
      </nc>
      <ndxf>
        <font>
          <sz val="12"/>
          <color theme="1"/>
          <name val="Arial"/>
          <scheme val="none"/>
        </font>
        <numFmt numFmtId="4" formatCode="#,##0.00"/>
        <fill>
          <patternFill patternType="solid">
            <bgColor theme="0"/>
          </patternFill>
        </fill>
        <border outline="0">
          <left style="medium">
            <color indexed="64"/>
          </left>
          <top style="medium">
            <color indexed="64"/>
          </top>
          <bottom style="medium">
            <color indexed="64"/>
          </bottom>
        </border>
      </ndxf>
    </rcc>
    <rcc rId="0" sId="3" dxf="1" numFmtId="4">
      <nc r="C152">
        <v>300</v>
      </nc>
      <ndxf>
        <font>
          <sz val="12"/>
          <color theme="1"/>
          <name val="Arial"/>
          <scheme val="none"/>
        </font>
        <numFmt numFmtId="4" formatCode="#,##0.00"/>
        <fill>
          <patternFill patternType="solid">
            <bgColor theme="0"/>
          </patternFill>
        </fill>
        <border outline="0">
          <left style="medium">
            <color indexed="64"/>
          </left>
          <top style="medium">
            <color indexed="64"/>
          </top>
          <bottom style="medium">
            <color indexed="64"/>
          </bottom>
        </border>
      </ndxf>
    </rcc>
    <rcc rId="0" sId="3" s="1" dxf="1" numFmtId="34">
      <nc r="C153">
        <v>650</v>
      </nc>
      <ndxf>
        <font>
          <sz val="12"/>
          <color theme="1"/>
          <name val="Arial"/>
          <scheme val="none"/>
        </font>
        <numFmt numFmtId="164" formatCode="_(* #,##0.00_);_(* \(#,##0.00\);_(* &quot;-&quot;??_);_(@_)"/>
        <fill>
          <patternFill patternType="solid">
            <bgColor theme="0"/>
          </patternFill>
        </fill>
        <border outline="0">
          <left style="medium">
            <color indexed="64"/>
          </left>
          <top style="medium">
            <color indexed="64"/>
          </top>
        </border>
      </ndxf>
    </rcc>
    <rfmt sheetId="3" sqref="C154" start="0" length="0">
      <dxf>
        <font>
          <b/>
          <sz val="12"/>
          <color theme="1"/>
          <name val="Arial"/>
          <scheme val="none"/>
        </font>
        <fill>
          <patternFill patternType="solid">
            <bgColor theme="0"/>
          </patternFill>
        </fill>
        <alignment horizontal="right" vertical="top" readingOrder="0"/>
        <border outline="0">
          <top style="medium">
            <color indexed="64"/>
          </top>
        </border>
      </dxf>
    </rfmt>
    <rfmt sheetId="3" sqref="C155" start="0" length="0">
      <dxf>
        <font>
          <b/>
          <sz val="12"/>
          <color theme="1"/>
          <name val="Arial"/>
          <scheme val="none"/>
        </font>
        <fill>
          <patternFill patternType="solid">
            <bgColor theme="0"/>
          </patternFill>
        </fill>
        <alignment horizontal="right" vertical="top" readingOrder="0"/>
        <border outline="0">
          <left style="medium">
            <color indexed="64"/>
          </left>
          <right style="medium">
            <color indexed="64"/>
          </right>
          <top style="medium">
            <color indexed="64"/>
          </top>
          <bottom style="medium">
            <color indexed="64"/>
          </bottom>
        </border>
      </dxf>
    </rfmt>
    <rfmt sheetId="3" sqref="C156" start="0" length="0">
      <dxf>
        <font>
          <b/>
          <sz val="12"/>
          <color theme="1"/>
          <name val="Arial"/>
          <scheme val="none"/>
        </font>
        <fill>
          <patternFill patternType="solid">
            <bgColor theme="0"/>
          </patternFill>
        </fill>
        <alignment horizontal="right" vertical="top" readingOrder="0"/>
        <border outline="0">
          <left style="medium">
            <color indexed="64"/>
          </left>
          <right style="medium">
            <color indexed="64"/>
          </right>
          <top style="medium">
            <color indexed="64"/>
          </top>
          <bottom style="medium">
            <color indexed="64"/>
          </bottom>
        </border>
      </dxf>
    </rfmt>
    <rcc rId="0" sId="3" dxf="1">
      <nc r="C157">
        <f>#REF!*9.5%+#REF!</f>
      </nc>
      <ndxf>
        <font>
          <sz val="12"/>
          <color theme="1"/>
          <name val="Arial"/>
          <scheme val="none"/>
        </font>
        <fill>
          <patternFill patternType="solid">
            <bgColor theme="0"/>
          </patternFill>
        </fill>
        <border outline="0">
          <left style="medium">
            <color indexed="64"/>
          </left>
          <right style="medium">
            <color indexed="64"/>
          </right>
          <top style="medium">
            <color indexed="64"/>
          </top>
          <bottom style="medium">
            <color indexed="64"/>
          </bottom>
        </border>
      </ndxf>
    </rcc>
    <rcc rId="0" sId="3" dxf="1">
      <nc r="C158">
        <f>#REF!*9.5%+#REF!</f>
      </nc>
      <ndxf>
        <font>
          <sz val="12"/>
          <color theme="1"/>
          <name val="Arial"/>
          <scheme val="none"/>
        </font>
        <fill>
          <patternFill patternType="solid">
            <bgColor theme="0"/>
          </patternFill>
        </fill>
        <border outline="0">
          <left style="medium">
            <color indexed="64"/>
          </left>
          <bottom style="medium">
            <color indexed="64"/>
          </bottom>
        </border>
      </ndxf>
    </rcc>
    <rfmt sheetId="3" sqref="C159" start="0" length="0">
      <dxf>
        <font>
          <sz val="12"/>
          <color theme="1"/>
          <name val="Calibri"/>
          <scheme val="minor"/>
        </font>
        <fill>
          <patternFill patternType="solid">
            <bgColor theme="0"/>
          </patternFill>
        </fill>
        <border outline="0">
          <left style="thin">
            <color indexed="64"/>
          </left>
          <top style="thin">
            <color indexed="64"/>
          </top>
          <bottom style="thin">
            <color indexed="64"/>
          </bottom>
        </border>
      </dxf>
    </rfmt>
    <rfmt sheetId="3" sqref="C160" start="0" length="0">
      <dxf>
        <font>
          <sz val="12"/>
          <color theme="1"/>
          <name val="Calibri"/>
          <scheme val="minor"/>
        </font>
        <fill>
          <patternFill patternType="solid">
            <bgColor theme="0"/>
          </patternFill>
        </fill>
        <border outline="0">
          <left style="thin">
            <color indexed="64"/>
          </left>
          <top style="thin">
            <color indexed="64"/>
          </top>
          <bottom style="thin">
            <color indexed="64"/>
          </bottom>
        </border>
      </dxf>
    </rfmt>
    <rcc rId="0" sId="3" s="1" dxf="1" numFmtId="34">
      <nc r="C161">
        <v>1200</v>
      </nc>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cc rId="0" sId="3" s="1" dxf="1" numFmtId="34">
      <nc r="C162">
        <v>500</v>
      </nc>
      <ndxf>
        <font>
          <sz val="12"/>
          <color theme="1"/>
          <name val="Arial"/>
          <scheme val="none"/>
        </font>
        <numFmt numFmtId="164" formatCode="_(* #,##0.00_);_(* \(#,##0.00\);_(* &quot;-&quot;??_);_(@_)"/>
        <fill>
          <patternFill patternType="solid">
            <bgColor theme="0"/>
          </patternFill>
        </fill>
        <border outline="0">
          <left style="thin">
            <color indexed="64"/>
          </left>
          <top style="thin">
            <color indexed="64"/>
          </top>
          <bottom style="thin">
            <color indexed="64"/>
          </bottom>
        </border>
      </ndxf>
    </rcc>
    <rfmt sheetId="3" sqref="C163" start="0" length="0">
      <dxf>
        <font>
          <sz val="12"/>
          <color auto="1"/>
          <name val="Arial"/>
          <scheme val="none"/>
        </font>
        <numFmt numFmtId="4" formatCode="#,##0.00"/>
        <fill>
          <patternFill patternType="solid">
            <bgColor theme="0"/>
          </patternFill>
        </fill>
      </dxf>
    </rfmt>
    <rfmt sheetId="3" sqref="C164" start="0" length="0">
      <dxf>
        <font>
          <sz val="12"/>
          <color auto="1"/>
          <name val="Arial"/>
          <scheme val="none"/>
        </font>
        <numFmt numFmtId="4" formatCode="#,##0.00"/>
        <fill>
          <patternFill patternType="solid">
            <bgColor theme="0"/>
          </patternFill>
        </fill>
      </dxf>
    </rfmt>
    <rfmt sheetId="3" sqref="C165" start="0" length="0">
      <dxf>
        <font>
          <sz val="12"/>
          <color auto="1"/>
          <name val="Arial"/>
          <scheme val="none"/>
        </font>
        <numFmt numFmtId="4" formatCode="#,##0.00"/>
      </dxf>
    </rfmt>
    <rcc rId="0" sId="3" dxf="1">
      <nc r="C166" t="inlineStr">
        <is>
          <t>2010/2011</t>
        </is>
      </nc>
      <ndxf>
        <font>
          <b/>
          <sz val="12"/>
          <color theme="1"/>
          <name val="Calibri"/>
          <scheme val="minor"/>
        </font>
        <fill>
          <patternFill patternType="solid">
            <bgColor theme="5"/>
          </patternFill>
        </fill>
        <border outline="0">
          <left style="thin">
            <color indexed="64"/>
          </left>
          <right style="thin">
            <color indexed="64"/>
          </right>
          <top style="thin">
            <color indexed="64"/>
          </top>
          <bottom style="thin">
            <color indexed="64"/>
          </bottom>
        </border>
      </ndxf>
    </rcc>
    <rfmt sheetId="3" sqref="C167" start="0" length="0">
      <dxf>
        <font>
          <sz val="12"/>
          <color auto="1"/>
          <name val="Arial"/>
          <scheme val="none"/>
        </font>
        <numFmt numFmtId="4" formatCode="#,##0.00"/>
        <fill>
          <patternFill patternType="solid">
            <bgColor rgb="FFFFFF00"/>
          </patternFill>
        </fill>
        <border outline="0">
          <left style="thin">
            <color indexed="64"/>
          </left>
          <right style="thin">
            <color indexed="64"/>
          </right>
          <top style="thin">
            <color indexed="64"/>
          </top>
          <bottom style="thin">
            <color indexed="64"/>
          </bottom>
        </border>
      </dxf>
    </rfmt>
    <rfmt sheetId="3" sqref="C168" start="0" length="0">
      <dxf>
        <font>
          <sz val="12"/>
          <color theme="1"/>
          <name val="Calibri"/>
          <scheme val="minor"/>
        </font>
        <fill>
          <patternFill patternType="solid">
            <bgColor rgb="FFFFFF00"/>
          </patternFill>
        </fill>
        <border outline="0">
          <left style="thin">
            <color indexed="64"/>
          </left>
          <right style="thin">
            <color indexed="64"/>
          </right>
          <top style="thin">
            <color indexed="64"/>
          </top>
          <bottom style="thin">
            <color indexed="64"/>
          </bottom>
        </border>
      </dxf>
    </rfmt>
    <rcc rId="0" sId="3" dxf="1" numFmtId="4">
      <nc r="C169">
        <v>2108</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C170">
        <v>2108</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C171">
        <v>850</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C172">
        <v>527</v>
      </nc>
      <n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ndxf>
    </rcc>
    <rcc rId="0" sId="3" dxf="1" numFmtId="4">
      <nc r="C173">
        <v>527</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cc rId="0" sId="3" dxf="1" numFmtId="4">
      <nc r="C174">
        <v>10540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qref="C175" start="0" length="0">
      <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dxf>
    </rfmt>
    <rfmt sheetId="3" sqref="C176" start="0" length="0">
      <dxf>
        <font>
          <sz val="12"/>
          <color auto="1"/>
          <name val="Arial"/>
          <scheme val="none"/>
        </font>
        <numFmt numFmtId="4" formatCode="#,##0.00"/>
        <fill>
          <patternFill patternType="solid">
            <bgColor theme="0"/>
          </patternFill>
        </fill>
        <border outline="0">
          <left style="thin">
            <color indexed="64"/>
          </left>
          <right style="thin">
            <color indexed="64"/>
          </right>
          <top style="thin">
            <color indexed="64"/>
          </top>
          <bottom style="thin">
            <color indexed="64"/>
          </bottom>
        </border>
      </dxf>
    </rfmt>
    <rcc rId="0" sId="3" dxf="1" numFmtId="4">
      <nc r="C177">
        <v>130</v>
      </nc>
      <ndxf>
        <font>
          <sz val="12"/>
          <color auto="1"/>
          <name val="Arial"/>
          <scheme val="none"/>
        </font>
        <numFmt numFmtId="4" formatCode="#,##0.00"/>
        <border outline="0">
          <left style="thin">
            <color indexed="64"/>
          </left>
          <right style="thin">
            <color indexed="64"/>
          </right>
          <top style="thin">
            <color indexed="64"/>
          </top>
          <bottom style="thin">
            <color indexed="64"/>
          </bottom>
        </border>
      </ndxf>
    </rcc>
    <rfmt sheetId="3" sqref="C178" start="0" length="0">
      <dxf>
        <font>
          <sz val="12"/>
          <color auto="1"/>
          <name val="Arial"/>
          <scheme val="none"/>
        </font>
        <numFmt numFmtId="4" formatCode="#,##0.00"/>
        <fill>
          <patternFill patternType="solid">
            <bgColor theme="0"/>
          </patternFill>
        </fill>
        <border outline="0">
          <top style="thin">
            <color indexed="64"/>
          </top>
          <bottom style="thin">
            <color indexed="64"/>
          </bottom>
        </border>
      </dxf>
    </rfmt>
    <rfmt sheetId="3" sqref="C179" start="0" length="0">
      <dxf>
        <font>
          <sz val="12"/>
          <color auto="1"/>
          <name val="Arial"/>
          <scheme val="none"/>
        </font>
        <numFmt numFmtId="4" formatCode="#,##0.00"/>
        <fill>
          <patternFill patternType="solid">
            <bgColor theme="0"/>
          </patternFill>
        </fill>
        <border outline="0">
          <top style="thin">
            <color indexed="64"/>
          </top>
          <bottom style="thin">
            <color indexed="64"/>
          </bottom>
        </border>
      </dxf>
    </rfmt>
    <rfmt sheetId="3" sqref="C180" start="0" length="0">
      <dxf>
        <font>
          <b/>
          <sz val="12"/>
          <color theme="1"/>
          <name val="Calibri"/>
          <scheme val="minor"/>
        </font>
        <alignment vertical="top" readingOrder="0"/>
        <border outline="0">
          <left style="thin">
            <color indexed="64"/>
          </left>
          <right style="thin">
            <color indexed="64"/>
          </right>
          <top style="thin">
            <color indexed="64"/>
          </top>
          <bottom style="thin">
            <color indexed="64"/>
          </bottom>
        </border>
      </dxf>
    </rfmt>
  </rrc>
  <rdn rId="0" localSheetId="2" customView="1" name="Z_56511514_C106_4A14_9D9B_2736F085355C_.wvu.Cols" hidden="1" oldHidden="1">
    <oldFormula>COMMUNITY!#REF!</oldFormula>
  </rdn>
  <rdn rId="0" localSheetId="3" customView="1" name="Z_56511514_C106_4A14_9D9B_2736F085355C_.wvu.Cols" hidden="1" oldHidden="1">
    <oldFormula>'INSFRASTRUCTURE-CDM'!#REF!</oldFormula>
  </rdn>
  <rdn rId="0" localSheetId="4" customView="1" name="Z_56511514_C106_4A14_9D9B_2736F085355C_.wvu.Cols" hidden="1" oldHidden="1">
    <oldFormula>'PLANNING &amp; LED'!#REF!</oldFormula>
  </rdn>
  <rdn rId="0" localSheetId="5" customView="1" name="Z_56511514_C106_4A14_9D9B_2736F085355C_.wvu.Cols" hidden="1" oldHidden="1">
    <oldFormula>'OUTDOOR ADVERTISING'!$G:$G</oldFormula>
  </rdn>
  <rdn rId="0" localSheetId="6" customView="1" name="Z_56511514_C106_4A14_9D9B_2736F085355C_.wvu.Cols" hidden="1" oldHidden="1">
    <oldFormula>'BUDGET &amp; TREASURY'!#REF!</oldFormula>
  </rdn>
  <rcv guid="{56511514-C106-4A14-9D9B-2736F085355C}" action="delete"/>
  <rdn rId="0" localSheetId="2" customView="1" name="Z_56511514_C106_4A14_9D9B_2736F085355C_.wvu.Rows" hidden="1" oldHidden="1">
    <formula>COMMUNITY!$1:$1</formula>
    <oldFormula>COMMUNITY!$1:$1</oldFormula>
  </rdn>
  <rdn rId="0" localSheetId="4" customView="1" name="Z_56511514_C106_4A14_9D9B_2736F085355C_.wvu.Rows" hidden="1" oldHidden="1">
    <formula>'PLANNING &amp; LED'!$1:$2</formula>
    <oldFormula>'PLANNING &amp; LED'!$1:$2</oldFormula>
  </rdn>
  <rdn rId="0" localSheetId="7" customView="1" name="Z_56511514_C106_4A14_9D9B_2736F085355C_.wvu.Cols" hidden="1" oldHidden="1">
    <formula>'LIBRARY SERVICES'!$G:$G,'LIBRARY SERVICES'!$J:$K</formula>
    <oldFormula>'LIBRARY SERVICES'!$G:$G,'LIBRARY SERVICES'!$J:$K</oldFormula>
  </rdn>
  <rcv guid="{56511514-C106-4A14-9D9B-2736F085355C}"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workbookViewId="0">
      <selection activeCell="A9" sqref="A9"/>
    </sheetView>
  </sheetViews>
  <sheetFormatPr defaultRowHeight="15" x14ac:dyDescent="0.25"/>
  <cols>
    <col min="1" max="1" width="110.28515625" customWidth="1"/>
  </cols>
  <sheetData>
    <row r="2" spans="1:3" ht="41.25" x14ac:dyDescent="0.6">
      <c r="A2" s="449" t="s">
        <v>344</v>
      </c>
      <c r="B2" s="450"/>
      <c r="C2" s="450"/>
    </row>
    <row r="3" spans="1:3" ht="41.25" x14ac:dyDescent="0.6">
      <c r="A3" s="220"/>
    </row>
    <row r="4" spans="1:3" ht="40.5" x14ac:dyDescent="0.55000000000000004">
      <c r="A4" s="221"/>
    </row>
    <row r="5" spans="1:3" ht="41.25" x14ac:dyDescent="0.6">
      <c r="A5" s="220"/>
    </row>
    <row r="6" spans="1:3" ht="41.25" x14ac:dyDescent="0.6">
      <c r="A6" s="220"/>
    </row>
    <row r="7" spans="1:3" ht="41.25" x14ac:dyDescent="0.6">
      <c r="A7" s="220"/>
    </row>
    <row r="8" spans="1:3" ht="41.25" x14ac:dyDescent="0.6">
      <c r="A8" s="220"/>
    </row>
    <row r="9" spans="1:3" ht="35.25" x14ac:dyDescent="0.5">
      <c r="A9" s="223" t="s">
        <v>538</v>
      </c>
    </row>
    <row r="10" spans="1:3" ht="41.25" x14ac:dyDescent="0.6">
      <c r="A10" s="222" t="s">
        <v>513</v>
      </c>
    </row>
    <row r="12" spans="1:3" ht="41.25" x14ac:dyDescent="0.6">
      <c r="A12" s="222" t="s">
        <v>161</v>
      </c>
    </row>
    <row r="14" spans="1:3" ht="41.25" x14ac:dyDescent="0.6">
      <c r="A14" s="222" t="s">
        <v>343</v>
      </c>
    </row>
  </sheetData>
  <customSheetViews>
    <customSheetView guid="{56511514-C106-4A14-9D9B-2736F085355C}">
      <selection activeCell="A9" sqref="A9"/>
      <pageMargins left="0.7" right="0.7" top="0.75" bottom="0.75" header="0.3" footer="0.3"/>
      <pageSetup paperSize="9" orientation="landscape" verticalDpi="4294967293" r:id="rId1"/>
    </customSheetView>
  </customSheetViews>
  <mergeCells count="1">
    <mergeCell ref="A2:C2"/>
  </mergeCells>
  <pageMargins left="0.7" right="0.7" top="0.75" bottom="0.75" header="0.3" footer="0.3"/>
  <pageSetup paperSize="9" orientation="landscape" verticalDpi="4294967293"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80"/>
  <sheetViews>
    <sheetView tabSelected="1" topLeftCell="A2" zoomScaleNormal="85" workbookViewId="0">
      <pane xSplit="1" topLeftCell="B1" activePane="topRight" state="frozen"/>
      <selection activeCell="A172" sqref="A172"/>
      <selection pane="topRight" activeCell="H10" sqref="H10"/>
    </sheetView>
  </sheetViews>
  <sheetFormatPr defaultRowHeight="15" x14ac:dyDescent="0.25"/>
  <cols>
    <col min="1" max="1" width="54.140625" customWidth="1"/>
    <col min="2" max="2" width="18.28515625" customWidth="1"/>
    <col min="3" max="3" width="21.85546875" style="290" customWidth="1"/>
    <col min="4" max="4" width="15.7109375" customWidth="1"/>
    <col min="5" max="6" width="16" customWidth="1"/>
  </cols>
  <sheetData>
    <row r="1" spans="1:6" ht="18.75" hidden="1" customHeight="1" x14ac:dyDescent="0.3">
      <c r="A1" s="435" t="s">
        <v>280</v>
      </c>
    </row>
    <row r="2" spans="1:6" ht="18.75" x14ac:dyDescent="0.3">
      <c r="A2" s="371" t="s">
        <v>537</v>
      </c>
      <c r="B2" s="235"/>
    </row>
    <row r="3" spans="1:6" ht="18.75" x14ac:dyDescent="0.3">
      <c r="A3" s="25"/>
      <c r="B3" s="235" t="s">
        <v>345</v>
      </c>
      <c r="C3" s="351" t="s">
        <v>466</v>
      </c>
      <c r="D3" s="410" t="s">
        <v>512</v>
      </c>
      <c r="E3" s="361" t="s">
        <v>530</v>
      </c>
      <c r="F3" s="361" t="s">
        <v>531</v>
      </c>
    </row>
    <row r="4" spans="1:6" x14ac:dyDescent="0.25">
      <c r="A4" s="144" t="s">
        <v>108</v>
      </c>
      <c r="B4" s="224"/>
      <c r="C4" s="224"/>
      <c r="D4" s="411"/>
      <c r="E4" s="365"/>
      <c r="F4" s="365"/>
    </row>
    <row r="5" spans="1:6" x14ac:dyDescent="0.25">
      <c r="A5" s="145" t="s">
        <v>28</v>
      </c>
      <c r="B5" s="174"/>
      <c r="C5" s="364"/>
      <c r="D5" s="412"/>
      <c r="E5" s="45"/>
      <c r="F5" s="45"/>
    </row>
    <row r="6" spans="1:6" ht="18.75" x14ac:dyDescent="0.3">
      <c r="A6" s="146"/>
      <c r="B6" s="147"/>
      <c r="C6" s="225"/>
      <c r="D6" s="225"/>
      <c r="E6" s="126"/>
      <c r="F6" s="126"/>
    </row>
    <row r="7" spans="1:6" x14ac:dyDescent="0.25">
      <c r="A7" s="148" t="s">
        <v>2</v>
      </c>
      <c r="B7" s="149">
        <v>41.268704399999997</v>
      </c>
      <c r="C7" s="352">
        <f>B7*6%+B7</f>
        <v>43.744826663999994</v>
      </c>
      <c r="D7" s="413" t="s">
        <v>514</v>
      </c>
      <c r="E7" s="291">
        <f>D7*5.4%+D7</f>
        <v>40.441980000000001</v>
      </c>
      <c r="F7" s="291">
        <f>E7*5.5%+E7</f>
        <v>42.666288899999998</v>
      </c>
    </row>
    <row r="8" spans="1:6" x14ac:dyDescent="0.25">
      <c r="A8" s="151" t="s">
        <v>29</v>
      </c>
      <c r="B8" s="149">
        <v>784.39301396400003</v>
      </c>
      <c r="C8" s="352">
        <f t="shared" ref="C8:C18" si="0">B8*6%+B8</f>
        <v>831.45659480184008</v>
      </c>
      <c r="D8" s="413" t="s">
        <v>515</v>
      </c>
      <c r="E8" s="291">
        <f t="shared" ref="E8:E18" si="1">D8*5.4%+D8</f>
        <v>768.72436000000005</v>
      </c>
      <c r="F8" s="291">
        <f t="shared" ref="F8:F18" si="2">E8*5.5%+E8</f>
        <v>811.00419980000004</v>
      </c>
    </row>
    <row r="9" spans="1:6" x14ac:dyDescent="0.25">
      <c r="A9" s="151" t="s">
        <v>4</v>
      </c>
      <c r="B9" s="149">
        <v>165.1348448064</v>
      </c>
      <c r="C9" s="352">
        <f t="shared" si="0"/>
        <v>175.04293549478399</v>
      </c>
      <c r="D9" s="413" t="s">
        <v>516</v>
      </c>
      <c r="E9" s="291">
        <f t="shared" si="1"/>
        <v>161.8417</v>
      </c>
      <c r="F9" s="291">
        <f t="shared" si="2"/>
        <v>170.74299350000001</v>
      </c>
    </row>
    <row r="10" spans="1:6" x14ac:dyDescent="0.25">
      <c r="A10" s="151" t="s">
        <v>10</v>
      </c>
      <c r="B10" s="149">
        <v>825.67422403199998</v>
      </c>
      <c r="C10" s="352">
        <f t="shared" si="0"/>
        <v>875.21467747392001</v>
      </c>
      <c r="D10" s="413" t="s">
        <v>517</v>
      </c>
      <c r="E10" s="291">
        <f t="shared" si="1"/>
        <v>809.18741999999997</v>
      </c>
      <c r="F10" s="291">
        <f t="shared" si="2"/>
        <v>853.69272809999995</v>
      </c>
    </row>
    <row r="11" spans="1:6" x14ac:dyDescent="0.25">
      <c r="A11" s="151" t="s">
        <v>5</v>
      </c>
      <c r="B11" s="149">
        <v>165.13734594000002</v>
      </c>
      <c r="C11" s="352">
        <f t="shared" si="0"/>
        <v>175.04558669640002</v>
      </c>
      <c r="D11" s="413" t="s">
        <v>516</v>
      </c>
      <c r="E11" s="291">
        <f t="shared" si="1"/>
        <v>161.8417</v>
      </c>
      <c r="F11" s="291">
        <f t="shared" si="2"/>
        <v>170.74299350000001</v>
      </c>
    </row>
    <row r="12" spans="1:6" x14ac:dyDescent="0.25">
      <c r="A12" s="151" t="s">
        <v>6</v>
      </c>
      <c r="B12" s="149">
        <v>4442.4009493079993</v>
      </c>
      <c r="C12" s="352">
        <f t="shared" si="0"/>
        <v>4708.9450062664791</v>
      </c>
      <c r="D12" s="413" t="s">
        <v>518</v>
      </c>
      <c r="E12" s="291">
        <f t="shared" si="1"/>
        <v>4353.7050999999992</v>
      </c>
      <c r="F12" s="291">
        <f t="shared" si="2"/>
        <v>4593.1588804999992</v>
      </c>
    </row>
    <row r="13" spans="1:6" x14ac:dyDescent="0.25">
      <c r="A13" s="151" t="s">
        <v>7</v>
      </c>
      <c r="B13" s="149">
        <v>4442.4009493079993</v>
      </c>
      <c r="C13" s="352">
        <f t="shared" si="0"/>
        <v>4708.9450062664791</v>
      </c>
      <c r="D13" s="413" t="s">
        <v>518</v>
      </c>
      <c r="E13" s="291">
        <f t="shared" si="1"/>
        <v>4353.7050999999992</v>
      </c>
      <c r="F13" s="291">
        <f t="shared" si="2"/>
        <v>4593.1588804999992</v>
      </c>
    </row>
    <row r="14" spans="1:6" x14ac:dyDescent="0.25">
      <c r="A14" s="151" t="s">
        <v>17</v>
      </c>
      <c r="B14" s="149">
        <v>8807.1917230079998</v>
      </c>
      <c r="C14" s="352">
        <f t="shared" si="0"/>
        <v>9335.6232263884795</v>
      </c>
      <c r="D14" s="413" t="s">
        <v>519</v>
      </c>
      <c r="E14" s="291">
        <f t="shared" si="1"/>
        <v>8631.3535599999996</v>
      </c>
      <c r="F14" s="291">
        <f t="shared" si="2"/>
        <v>9106.0780058</v>
      </c>
    </row>
    <row r="15" spans="1:6" x14ac:dyDescent="0.25">
      <c r="A15" s="151" t="s">
        <v>30</v>
      </c>
      <c r="B15" s="149">
        <v>1376.12370672</v>
      </c>
      <c r="C15" s="352">
        <f t="shared" si="0"/>
        <v>1458.6911291232</v>
      </c>
      <c r="D15" s="413" t="s">
        <v>520</v>
      </c>
      <c r="E15" s="291">
        <f t="shared" si="1"/>
        <v>1348.6457</v>
      </c>
      <c r="F15" s="291">
        <f t="shared" si="2"/>
        <v>1422.8212135000001</v>
      </c>
    </row>
    <row r="16" spans="1:6" x14ac:dyDescent="0.25">
      <c r="A16" s="151" t="s">
        <v>11</v>
      </c>
      <c r="B16" s="149">
        <v>4513.6832569079988</v>
      </c>
      <c r="C16" s="352">
        <f t="shared" si="0"/>
        <v>4784.5042523224784</v>
      </c>
      <c r="D16" s="413" t="s">
        <v>521</v>
      </c>
      <c r="E16" s="291">
        <f t="shared" si="1"/>
        <v>4423.5642200000002</v>
      </c>
      <c r="F16" s="291">
        <f t="shared" si="2"/>
        <v>4666.8602521000003</v>
      </c>
    </row>
    <row r="17" spans="1:6" s="47" customFormat="1" x14ac:dyDescent="0.25">
      <c r="A17" s="153" t="s">
        <v>302</v>
      </c>
      <c r="B17" s="149">
        <v>31.364215343999998</v>
      </c>
      <c r="C17" s="352">
        <f t="shared" si="0"/>
        <v>33.246068264639995</v>
      </c>
      <c r="D17" s="413" t="s">
        <v>522</v>
      </c>
      <c r="E17" s="291">
        <f t="shared" si="1"/>
        <v>30.734639999999999</v>
      </c>
      <c r="F17" s="291">
        <f t="shared" si="2"/>
        <v>32.4250452</v>
      </c>
    </row>
    <row r="18" spans="1:6" s="47" customFormat="1" x14ac:dyDescent="0.25">
      <c r="A18" s="153" t="s">
        <v>367</v>
      </c>
      <c r="B18" s="149">
        <v>26.5</v>
      </c>
      <c r="C18" s="352">
        <f t="shared" si="0"/>
        <v>28.09</v>
      </c>
      <c r="D18" s="413" t="s">
        <v>523</v>
      </c>
      <c r="E18" s="291">
        <f t="shared" si="1"/>
        <v>24.505500000000001</v>
      </c>
      <c r="F18" s="291">
        <f t="shared" si="2"/>
        <v>25.853302500000002</v>
      </c>
    </row>
    <row r="19" spans="1:6" s="47" customFormat="1" x14ac:dyDescent="0.25">
      <c r="A19" s="153"/>
      <c r="B19" s="156"/>
      <c r="C19" s="159"/>
      <c r="D19" s="207"/>
      <c r="E19" s="74"/>
      <c r="F19" s="74"/>
    </row>
    <row r="20" spans="1:6" s="47" customFormat="1" ht="18.75" x14ac:dyDescent="0.3">
      <c r="A20" s="434" t="s">
        <v>368</v>
      </c>
      <c r="B20" s="438" t="s">
        <v>345</v>
      </c>
      <c r="C20" s="324" t="s">
        <v>466</v>
      </c>
      <c r="D20" s="324" t="s">
        <v>512</v>
      </c>
      <c r="E20" s="126" t="s">
        <v>530</v>
      </c>
      <c r="F20" s="126" t="s">
        <v>531</v>
      </c>
    </row>
    <row r="21" spans="1:6" s="47" customFormat="1" x14ac:dyDescent="0.25">
      <c r="A21" s="153" t="s">
        <v>31</v>
      </c>
      <c r="B21" s="154">
        <v>750</v>
      </c>
      <c r="C21" s="352">
        <f t="shared" ref="C21:C24" si="3">B21*6%+B21</f>
        <v>795</v>
      </c>
      <c r="D21" s="413">
        <v>760</v>
      </c>
      <c r="E21" s="291">
        <f t="shared" ref="E21:E24" si="4">D21*5.4%+D21</f>
        <v>801.04</v>
      </c>
      <c r="F21" s="291">
        <f t="shared" ref="F21:F24" si="5">E21*5.5%+E21</f>
        <v>845.09719999999993</v>
      </c>
    </row>
    <row r="22" spans="1:6" s="47" customFormat="1" x14ac:dyDescent="0.25">
      <c r="A22" s="157" t="s">
        <v>137</v>
      </c>
      <c r="B22" s="154">
        <v>2500</v>
      </c>
      <c r="C22" s="352">
        <f t="shared" si="3"/>
        <v>2650</v>
      </c>
      <c r="D22" s="413">
        <v>2500</v>
      </c>
      <c r="E22" s="291">
        <f t="shared" si="4"/>
        <v>2635</v>
      </c>
      <c r="F22" s="291">
        <f t="shared" si="5"/>
        <v>2779.9250000000002</v>
      </c>
    </row>
    <row r="23" spans="1:6" s="47" customFormat="1" x14ac:dyDescent="0.25">
      <c r="A23" s="158" t="s">
        <v>305</v>
      </c>
      <c r="B23" s="156">
        <v>5000</v>
      </c>
      <c r="C23" s="352">
        <f t="shared" si="3"/>
        <v>5300</v>
      </c>
      <c r="D23" s="413">
        <v>5000</v>
      </c>
      <c r="E23" s="291">
        <f t="shared" si="4"/>
        <v>5270</v>
      </c>
      <c r="F23" s="291">
        <f t="shared" si="5"/>
        <v>5559.85</v>
      </c>
    </row>
    <row r="24" spans="1:6" s="47" customFormat="1" ht="29.25" x14ac:dyDescent="0.25">
      <c r="A24" s="230" t="s">
        <v>306</v>
      </c>
      <c r="B24" s="156">
        <v>5300</v>
      </c>
      <c r="C24" s="352">
        <f t="shared" si="3"/>
        <v>5618</v>
      </c>
      <c r="D24" s="413">
        <v>5000</v>
      </c>
      <c r="E24" s="437">
        <f t="shared" si="4"/>
        <v>5270</v>
      </c>
      <c r="F24" s="437">
        <f t="shared" si="5"/>
        <v>5559.85</v>
      </c>
    </row>
    <row r="25" spans="1:6" x14ac:dyDescent="0.25">
      <c r="A25" s="160" t="s">
        <v>307</v>
      </c>
      <c r="B25" s="161"/>
      <c r="C25" s="364"/>
      <c r="D25" s="412"/>
      <c r="E25" s="45"/>
      <c r="F25" s="45"/>
    </row>
    <row r="26" spans="1:6" ht="18.75" x14ac:dyDescent="0.3">
      <c r="A26" s="162"/>
      <c r="B26" s="147" t="s">
        <v>345</v>
      </c>
      <c r="C26" s="147" t="s">
        <v>466</v>
      </c>
      <c r="D26" s="225" t="s">
        <v>512</v>
      </c>
      <c r="E26" s="126" t="s">
        <v>530</v>
      </c>
      <c r="F26" s="126" t="s">
        <v>531</v>
      </c>
    </row>
    <row r="27" spans="1:6" s="116" customFormat="1" x14ac:dyDescent="0.25">
      <c r="A27" s="153" t="s">
        <v>310</v>
      </c>
      <c r="B27" s="164">
        <v>500</v>
      </c>
      <c r="C27" s="164">
        <v>500</v>
      </c>
      <c r="D27" s="164">
        <v>500</v>
      </c>
      <c r="E27" s="291">
        <f t="shared" ref="E27:E29" si="6">D27*5.4%+D27</f>
        <v>527</v>
      </c>
      <c r="F27" s="291">
        <f t="shared" ref="F27:F29" si="7">E27*5.5%+E27</f>
        <v>555.98500000000001</v>
      </c>
    </row>
    <row r="28" spans="1:6" s="47" customFormat="1" x14ac:dyDescent="0.25">
      <c r="A28" s="153" t="s">
        <v>308</v>
      </c>
      <c r="B28" s="156">
        <v>700</v>
      </c>
      <c r="C28" s="156">
        <v>700</v>
      </c>
      <c r="D28" s="156">
        <v>700</v>
      </c>
      <c r="E28" s="291">
        <f t="shared" si="6"/>
        <v>737.8</v>
      </c>
      <c r="F28" s="291">
        <f t="shared" si="7"/>
        <v>778.37899999999991</v>
      </c>
    </row>
    <row r="29" spans="1:6" s="47" customFormat="1" x14ac:dyDescent="0.25">
      <c r="A29" s="153" t="s">
        <v>309</v>
      </c>
      <c r="B29" s="156">
        <v>500</v>
      </c>
      <c r="C29" s="156">
        <v>500</v>
      </c>
      <c r="D29" s="156">
        <v>500</v>
      </c>
      <c r="E29" s="291">
        <f t="shared" si="6"/>
        <v>527</v>
      </c>
      <c r="F29" s="291">
        <f t="shared" si="7"/>
        <v>555.98500000000001</v>
      </c>
    </row>
    <row r="30" spans="1:6" s="47" customFormat="1" x14ac:dyDescent="0.25">
      <c r="A30" s="153" t="s">
        <v>304</v>
      </c>
      <c r="B30" s="156"/>
      <c r="C30" s="159"/>
      <c r="D30" s="207"/>
      <c r="E30" s="107"/>
      <c r="F30" s="107"/>
    </row>
    <row r="31" spans="1:6" x14ac:dyDescent="0.25">
      <c r="A31" s="116"/>
      <c r="B31" s="86"/>
      <c r="C31" s="169"/>
      <c r="D31" s="83"/>
      <c r="E31" s="114"/>
      <c r="F31" s="114"/>
    </row>
    <row r="32" spans="1:6" x14ac:dyDescent="0.25">
      <c r="A32" s="167" t="s">
        <v>33</v>
      </c>
      <c r="B32" s="150">
        <v>1500</v>
      </c>
      <c r="C32" s="150">
        <v>1500</v>
      </c>
      <c r="D32" s="414">
        <v>1500</v>
      </c>
      <c r="E32" s="291">
        <f t="shared" ref="E32" si="8">D32*5.4%+D32</f>
        <v>1581</v>
      </c>
      <c r="F32" s="291">
        <f t="shared" ref="F32" si="9">E32*5.5%+E32</f>
        <v>1667.9549999999999</v>
      </c>
    </row>
    <row r="33" spans="1:6" s="47" customFormat="1" ht="19.5" customHeight="1" x14ac:dyDescent="0.25">
      <c r="A33" s="167" t="s">
        <v>303</v>
      </c>
      <c r="B33" s="249" t="s">
        <v>114</v>
      </c>
      <c r="C33" s="159"/>
      <c r="D33" s="415"/>
      <c r="E33" s="107"/>
      <c r="F33" s="107"/>
    </row>
    <row r="34" spans="1:6" s="47" customFormat="1" ht="19.5" customHeight="1" x14ac:dyDescent="0.25">
      <c r="A34" s="167" t="s">
        <v>350</v>
      </c>
      <c r="B34" s="249">
        <v>250</v>
      </c>
      <c r="C34" s="154">
        <v>250</v>
      </c>
      <c r="D34" s="416">
        <v>250</v>
      </c>
      <c r="E34" s="291">
        <f t="shared" ref="E34" si="10">D34*5.4%+D34</f>
        <v>263.5</v>
      </c>
      <c r="F34" s="291">
        <f t="shared" ref="F34" si="11">E34*5.5%+E34</f>
        <v>277.99250000000001</v>
      </c>
    </row>
    <row r="35" spans="1:6" x14ac:dyDescent="0.25">
      <c r="A35" s="168" t="s">
        <v>293</v>
      </c>
      <c r="B35" s="161"/>
      <c r="C35" s="364"/>
      <c r="D35" s="412"/>
      <c r="E35" s="45"/>
      <c r="F35" s="45"/>
    </row>
    <row r="36" spans="1:6" ht="18.75" x14ac:dyDescent="0.3">
      <c r="A36" s="162"/>
      <c r="B36" s="147" t="s">
        <v>345</v>
      </c>
      <c r="C36" s="147" t="s">
        <v>466</v>
      </c>
      <c r="D36" s="225" t="s">
        <v>512</v>
      </c>
      <c r="E36" s="126" t="s">
        <v>530</v>
      </c>
      <c r="F36" s="126" t="s">
        <v>531</v>
      </c>
    </row>
    <row r="37" spans="1:6" x14ac:dyDescent="0.25">
      <c r="A37" s="170" t="s">
        <v>39</v>
      </c>
      <c r="B37" s="154">
        <v>60</v>
      </c>
      <c r="C37" s="154">
        <v>60</v>
      </c>
      <c r="D37" s="416">
        <v>60</v>
      </c>
      <c r="E37" s="344">
        <v>60</v>
      </c>
      <c r="F37" s="344">
        <v>60</v>
      </c>
    </row>
    <row r="38" spans="1:6" x14ac:dyDescent="0.25">
      <c r="A38" s="170" t="s">
        <v>472</v>
      </c>
      <c r="B38" s="154">
        <v>300</v>
      </c>
      <c r="C38" s="353">
        <v>300</v>
      </c>
      <c r="D38" s="417">
        <v>300</v>
      </c>
      <c r="E38" s="345">
        <v>300</v>
      </c>
      <c r="F38" s="345">
        <v>300</v>
      </c>
    </row>
    <row r="39" spans="1:6" x14ac:dyDescent="0.25">
      <c r="A39" s="170" t="s">
        <v>40</v>
      </c>
      <c r="B39" s="249">
        <v>2500</v>
      </c>
      <c r="C39" s="154">
        <v>2500</v>
      </c>
      <c r="D39" s="416">
        <v>3000</v>
      </c>
      <c r="E39" s="344">
        <v>3000</v>
      </c>
      <c r="F39" s="344">
        <v>3000</v>
      </c>
    </row>
    <row r="40" spans="1:6" x14ac:dyDescent="0.25">
      <c r="A40" s="168" t="s">
        <v>41</v>
      </c>
      <c r="B40" s="161"/>
      <c r="C40" s="364"/>
      <c r="D40" s="412"/>
      <c r="E40" s="45"/>
      <c r="F40" s="45"/>
    </row>
    <row r="41" spans="1:6" ht="18.75" x14ac:dyDescent="0.3">
      <c r="A41" s="311"/>
      <c r="B41" s="147" t="s">
        <v>345</v>
      </c>
      <c r="C41" s="147" t="s">
        <v>466</v>
      </c>
      <c r="D41" s="225" t="s">
        <v>512</v>
      </c>
      <c r="E41" s="126" t="s">
        <v>530</v>
      </c>
      <c r="F41" s="126" t="s">
        <v>531</v>
      </c>
    </row>
    <row r="42" spans="1:6" x14ac:dyDescent="0.25">
      <c r="A42" s="312" t="s">
        <v>42</v>
      </c>
      <c r="B42" s="113">
        <v>160</v>
      </c>
      <c r="C42" s="353">
        <v>20</v>
      </c>
      <c r="D42" s="353">
        <v>20</v>
      </c>
      <c r="E42" s="307">
        <v>20</v>
      </c>
      <c r="F42" s="307">
        <v>20</v>
      </c>
    </row>
    <row r="43" spans="1:6" x14ac:dyDescent="0.25">
      <c r="A43" s="312" t="s">
        <v>43</v>
      </c>
      <c r="B43" s="113">
        <v>60</v>
      </c>
      <c r="C43" s="353">
        <v>10</v>
      </c>
      <c r="D43" s="353">
        <v>10</v>
      </c>
      <c r="E43" s="307">
        <v>10</v>
      </c>
      <c r="F43" s="307">
        <v>10</v>
      </c>
    </row>
    <row r="44" spans="1:6" x14ac:dyDescent="0.25">
      <c r="A44" s="313" t="s">
        <v>470</v>
      </c>
      <c r="B44" s="308"/>
      <c r="C44" s="354" t="s">
        <v>469</v>
      </c>
      <c r="D44" s="354"/>
      <c r="E44" s="310"/>
      <c r="F44" s="310"/>
    </row>
    <row r="45" spans="1:6" x14ac:dyDescent="0.25">
      <c r="A45" s="313" t="s">
        <v>471</v>
      </c>
      <c r="B45" s="308"/>
      <c r="C45" s="355">
        <v>10</v>
      </c>
      <c r="D45" s="355">
        <v>10</v>
      </c>
      <c r="E45" s="309">
        <v>10</v>
      </c>
      <c r="F45" s="309">
        <v>10</v>
      </c>
    </row>
    <row r="46" spans="1:6" x14ac:dyDescent="0.25">
      <c r="A46" s="292"/>
      <c r="B46" s="293"/>
      <c r="C46" s="356"/>
      <c r="D46" s="83"/>
      <c r="E46" s="24"/>
      <c r="F46" s="24"/>
    </row>
    <row r="47" spans="1:6" x14ac:dyDescent="0.25">
      <c r="A47" s="172" t="s">
        <v>46</v>
      </c>
      <c r="B47" s="161"/>
      <c r="C47" s="364"/>
      <c r="D47" s="412"/>
      <c r="E47" s="45"/>
      <c r="F47" s="45"/>
    </row>
    <row r="48" spans="1:6" ht="18.75" x14ac:dyDescent="0.3">
      <c r="A48" s="162"/>
      <c r="B48" s="147" t="s">
        <v>345</v>
      </c>
      <c r="C48" s="147" t="s">
        <v>466</v>
      </c>
      <c r="D48" s="225" t="s">
        <v>512</v>
      </c>
      <c r="E48" s="126" t="s">
        <v>530</v>
      </c>
      <c r="F48" s="126" t="s">
        <v>531</v>
      </c>
    </row>
    <row r="49" spans="1:6" x14ac:dyDescent="0.25">
      <c r="A49" s="173" t="s">
        <v>47</v>
      </c>
      <c r="B49" s="156" t="s">
        <v>114</v>
      </c>
      <c r="C49" s="156" t="s">
        <v>114</v>
      </c>
      <c r="D49" s="156" t="s">
        <v>114</v>
      </c>
      <c r="E49" s="155" t="s">
        <v>114</v>
      </c>
      <c r="F49" s="155" t="s">
        <v>114</v>
      </c>
    </row>
    <row r="50" spans="1:6" s="47" customFormat="1" x14ac:dyDescent="0.25">
      <c r="A50" s="157" t="s">
        <v>297</v>
      </c>
      <c r="B50" s="250" t="s">
        <v>114</v>
      </c>
      <c r="C50" s="357" t="s">
        <v>114</v>
      </c>
      <c r="D50" s="357" t="s">
        <v>114</v>
      </c>
      <c r="E50" s="155" t="s">
        <v>114</v>
      </c>
      <c r="F50" s="155" t="s">
        <v>114</v>
      </c>
    </row>
    <row r="51" spans="1:6" s="47" customFormat="1" x14ac:dyDescent="0.25">
      <c r="A51" s="157" t="s">
        <v>295</v>
      </c>
      <c r="B51" s="250" t="s">
        <v>114</v>
      </c>
      <c r="C51" s="357" t="s">
        <v>114</v>
      </c>
      <c r="D51" s="357" t="s">
        <v>114</v>
      </c>
      <c r="E51" s="155" t="s">
        <v>114</v>
      </c>
      <c r="F51" s="155" t="s">
        <v>114</v>
      </c>
    </row>
    <row r="52" spans="1:6" x14ac:dyDescent="0.25">
      <c r="A52" s="173" t="s">
        <v>48</v>
      </c>
      <c r="B52" s="150" t="s">
        <v>114</v>
      </c>
      <c r="C52" s="150" t="s">
        <v>114</v>
      </c>
      <c r="D52" s="150" t="s">
        <v>114</v>
      </c>
      <c r="E52" s="155" t="s">
        <v>114</v>
      </c>
      <c r="F52" s="155" t="s">
        <v>114</v>
      </c>
    </row>
    <row r="53" spans="1:6" x14ac:dyDescent="0.25">
      <c r="A53" s="171"/>
      <c r="B53" s="86"/>
      <c r="C53" s="169"/>
      <c r="D53" s="83"/>
      <c r="E53" s="24"/>
      <c r="F53" s="24"/>
    </row>
    <row r="54" spans="1:6" x14ac:dyDescent="0.25">
      <c r="A54" s="172" t="s">
        <v>77</v>
      </c>
      <c r="B54" s="161"/>
      <c r="C54" s="364"/>
      <c r="D54" s="412"/>
      <c r="E54" s="45"/>
      <c r="F54" s="45"/>
    </row>
    <row r="55" spans="1:6" ht="18.75" x14ac:dyDescent="0.3">
      <c r="A55" s="162"/>
      <c r="B55" s="147" t="s">
        <v>345</v>
      </c>
      <c r="C55" s="147" t="s">
        <v>466</v>
      </c>
      <c r="D55" s="225" t="s">
        <v>512</v>
      </c>
      <c r="E55" s="126" t="s">
        <v>530</v>
      </c>
      <c r="F55" s="126" t="s">
        <v>531</v>
      </c>
    </row>
    <row r="56" spans="1:6" x14ac:dyDescent="0.25">
      <c r="A56" s="157" t="s">
        <v>476</v>
      </c>
      <c r="B56" s="159" t="s">
        <v>281</v>
      </c>
      <c r="C56" s="358" t="s">
        <v>281</v>
      </c>
      <c r="D56" s="418" t="s">
        <v>281</v>
      </c>
      <c r="E56" s="346" t="s">
        <v>281</v>
      </c>
      <c r="F56" s="346" t="s">
        <v>281</v>
      </c>
    </row>
    <row r="57" spans="1:6" x14ac:dyDescent="0.25">
      <c r="A57" s="157" t="s">
        <v>536</v>
      </c>
      <c r="B57" s="156" t="s">
        <v>282</v>
      </c>
      <c r="C57" s="359"/>
      <c r="D57" s="419">
        <v>95</v>
      </c>
      <c r="E57" s="24">
        <f>D57*5.4%+D57</f>
        <v>100.13</v>
      </c>
      <c r="F57" s="109">
        <f>E57*5.5%+E57</f>
        <v>105.63714999999999</v>
      </c>
    </row>
    <row r="58" spans="1:6" x14ac:dyDescent="0.25">
      <c r="A58" s="157" t="s">
        <v>283</v>
      </c>
      <c r="B58" s="156" t="s">
        <v>380</v>
      </c>
      <c r="C58" s="164" t="s">
        <v>473</v>
      </c>
      <c r="D58" s="419">
        <v>95</v>
      </c>
      <c r="E58" s="24">
        <f>D58*5.4%+D58</f>
        <v>100.13</v>
      </c>
      <c r="F58" s="109">
        <f>E58*5.5%+E58</f>
        <v>105.63714999999999</v>
      </c>
    </row>
    <row r="59" spans="1:6" x14ac:dyDescent="0.25">
      <c r="A59" s="157" t="s">
        <v>475</v>
      </c>
      <c r="B59" s="156" t="s">
        <v>381</v>
      </c>
      <c r="C59" s="164" t="s">
        <v>474</v>
      </c>
      <c r="D59" s="420">
        <v>170</v>
      </c>
      <c r="E59" s="24"/>
      <c r="F59" s="24"/>
    </row>
    <row r="60" spans="1:6" x14ac:dyDescent="0.25">
      <c r="A60" s="157" t="s">
        <v>314</v>
      </c>
      <c r="B60" s="156" t="s">
        <v>281</v>
      </c>
      <c r="C60" s="156" t="s">
        <v>281</v>
      </c>
      <c r="D60" s="421" t="s">
        <v>281</v>
      </c>
      <c r="E60" s="346" t="s">
        <v>281</v>
      </c>
      <c r="F60" s="346" t="s">
        <v>281</v>
      </c>
    </row>
    <row r="61" spans="1:6" x14ac:dyDescent="0.25">
      <c r="A61" s="157" t="s">
        <v>284</v>
      </c>
      <c r="B61" s="156" t="s">
        <v>281</v>
      </c>
      <c r="C61" s="156" t="s">
        <v>281</v>
      </c>
      <c r="D61" s="421" t="s">
        <v>281</v>
      </c>
      <c r="E61" s="346" t="s">
        <v>281</v>
      </c>
      <c r="F61" s="346" t="s">
        <v>281</v>
      </c>
    </row>
    <row r="62" spans="1:6" x14ac:dyDescent="0.25">
      <c r="A62" s="157" t="s">
        <v>285</v>
      </c>
      <c r="B62" s="156" t="s">
        <v>282</v>
      </c>
      <c r="C62" s="164" t="s">
        <v>281</v>
      </c>
      <c r="D62" s="420" t="s">
        <v>281</v>
      </c>
      <c r="E62" s="346" t="s">
        <v>281</v>
      </c>
      <c r="F62" s="346" t="s">
        <v>281</v>
      </c>
    </row>
    <row r="63" spans="1:6" x14ac:dyDescent="0.25">
      <c r="A63" s="157" t="s">
        <v>286</v>
      </c>
      <c r="B63" s="156" t="s">
        <v>282</v>
      </c>
      <c r="C63" s="156" t="s">
        <v>114</v>
      </c>
      <c r="D63" s="421" t="s">
        <v>114</v>
      </c>
      <c r="E63" s="347" t="s">
        <v>114</v>
      </c>
      <c r="F63" s="347" t="s">
        <v>114</v>
      </c>
    </row>
    <row r="64" spans="1:6" x14ac:dyDescent="0.25">
      <c r="A64" s="157" t="s">
        <v>287</v>
      </c>
      <c r="B64" s="156" t="s">
        <v>281</v>
      </c>
      <c r="C64" s="156" t="s">
        <v>281</v>
      </c>
      <c r="D64" s="421" t="s">
        <v>281</v>
      </c>
      <c r="E64" s="346" t="s">
        <v>281</v>
      </c>
      <c r="F64" s="346" t="s">
        <v>281</v>
      </c>
    </row>
    <row r="65" spans="1:6" x14ac:dyDescent="0.25">
      <c r="A65" s="157" t="s">
        <v>288</v>
      </c>
      <c r="B65" s="156" t="s">
        <v>281</v>
      </c>
      <c r="C65" s="156" t="s">
        <v>281</v>
      </c>
      <c r="D65" s="421" t="s">
        <v>281</v>
      </c>
      <c r="E65" s="346" t="s">
        <v>281</v>
      </c>
      <c r="F65" s="346" t="s">
        <v>281</v>
      </c>
    </row>
    <row r="66" spans="1:6" x14ac:dyDescent="0.25">
      <c r="A66" s="157" t="s">
        <v>289</v>
      </c>
      <c r="B66" s="156" t="s">
        <v>382</v>
      </c>
      <c r="C66" s="156" t="s">
        <v>114</v>
      </c>
      <c r="D66" s="421" t="s">
        <v>114</v>
      </c>
      <c r="E66" s="347" t="s">
        <v>114</v>
      </c>
      <c r="F66" s="347" t="s">
        <v>114</v>
      </c>
    </row>
    <row r="67" spans="1:6" s="47" customFormat="1" x14ac:dyDescent="0.25">
      <c r="A67" s="433" t="s">
        <v>311</v>
      </c>
      <c r="C67" s="159"/>
      <c r="D67" s="415"/>
      <c r="E67" s="74"/>
      <c r="F67" s="74"/>
    </row>
    <row r="68" spans="1:6" s="116" customFormat="1" x14ac:dyDescent="0.25">
      <c r="A68" s="175" t="s">
        <v>312</v>
      </c>
      <c r="B68" s="249" t="s">
        <v>114</v>
      </c>
      <c r="C68" s="154" t="s">
        <v>114</v>
      </c>
      <c r="D68" s="416" t="s">
        <v>114</v>
      </c>
      <c r="E68" s="347" t="s">
        <v>114</v>
      </c>
      <c r="F68" s="347" t="s">
        <v>114</v>
      </c>
    </row>
    <row r="69" spans="1:6" s="116" customFormat="1" x14ac:dyDescent="0.25">
      <c r="A69" s="153" t="s">
        <v>313</v>
      </c>
      <c r="B69" s="249" t="s">
        <v>114</v>
      </c>
      <c r="C69" s="154" t="s">
        <v>114</v>
      </c>
      <c r="D69" s="416" t="s">
        <v>114</v>
      </c>
      <c r="E69" s="347" t="s">
        <v>114</v>
      </c>
      <c r="F69" s="347" t="s">
        <v>114</v>
      </c>
    </row>
    <row r="70" spans="1:6" x14ac:dyDescent="0.25">
      <c r="A70" s="176" t="s">
        <v>44</v>
      </c>
      <c r="B70" s="161"/>
      <c r="C70" s="161"/>
      <c r="D70" s="161"/>
      <c r="E70" s="45"/>
      <c r="F70" s="45"/>
    </row>
    <row r="71" spans="1:6" ht="18.75" x14ac:dyDescent="0.3">
      <c r="A71" s="162"/>
      <c r="B71" s="147" t="s">
        <v>345</v>
      </c>
      <c r="C71" s="147" t="s">
        <v>466</v>
      </c>
      <c r="D71" s="225" t="s">
        <v>512</v>
      </c>
      <c r="E71" s="126" t="s">
        <v>530</v>
      </c>
      <c r="F71" s="126" t="s">
        <v>531</v>
      </c>
    </row>
    <row r="72" spans="1:6" ht="15.75" thickBot="1" x14ac:dyDescent="0.3">
      <c r="A72" s="252" t="s">
        <v>315</v>
      </c>
      <c r="B72" s="232"/>
      <c r="C72" s="232"/>
      <c r="D72" s="412"/>
      <c r="E72" s="45"/>
      <c r="F72" s="45"/>
    </row>
    <row r="73" spans="1:6" x14ac:dyDescent="0.25">
      <c r="A73" s="178" t="s">
        <v>317</v>
      </c>
      <c r="B73" s="149">
        <v>300</v>
      </c>
      <c r="C73" s="149">
        <v>300</v>
      </c>
      <c r="D73" s="83" t="s">
        <v>114</v>
      </c>
      <c r="E73" s="114" t="s">
        <v>114</v>
      </c>
      <c r="F73" s="114" t="s">
        <v>114</v>
      </c>
    </row>
    <row r="74" spans="1:6" x14ac:dyDescent="0.25">
      <c r="A74" s="179" t="s">
        <v>320</v>
      </c>
      <c r="B74" s="149">
        <v>700</v>
      </c>
      <c r="C74" s="149">
        <v>700</v>
      </c>
      <c r="D74" s="83" t="s">
        <v>114</v>
      </c>
      <c r="E74" s="114" t="s">
        <v>114</v>
      </c>
      <c r="F74" s="114" t="s">
        <v>114</v>
      </c>
    </row>
    <row r="75" spans="1:6" s="315" customFormat="1" x14ac:dyDescent="0.25">
      <c r="A75" s="157" t="s">
        <v>318</v>
      </c>
      <c r="B75" s="314" t="s">
        <v>281</v>
      </c>
      <c r="C75" s="358" t="s">
        <v>281</v>
      </c>
      <c r="D75" s="83" t="s">
        <v>114</v>
      </c>
      <c r="E75" s="114" t="s">
        <v>114</v>
      </c>
      <c r="F75" s="114" t="s">
        <v>114</v>
      </c>
    </row>
    <row r="76" spans="1:6" x14ac:dyDescent="0.25">
      <c r="A76" s="179" t="s">
        <v>369</v>
      </c>
      <c r="B76" s="149">
        <v>170</v>
      </c>
      <c r="C76" s="149">
        <v>170</v>
      </c>
      <c r="D76" s="83" t="s">
        <v>114</v>
      </c>
      <c r="E76" s="114" t="s">
        <v>114</v>
      </c>
      <c r="F76" s="114" t="s">
        <v>114</v>
      </c>
    </row>
    <row r="77" spans="1:6" s="47" customFormat="1" x14ac:dyDescent="0.25">
      <c r="A77" s="180" t="s">
        <v>322</v>
      </c>
      <c r="B77" s="154">
        <v>500</v>
      </c>
      <c r="C77" s="154">
        <v>500</v>
      </c>
      <c r="D77" s="83" t="s">
        <v>114</v>
      </c>
      <c r="E77" s="114" t="s">
        <v>114</v>
      </c>
      <c r="F77" s="114" t="s">
        <v>114</v>
      </c>
    </row>
    <row r="78" spans="1:6" s="47" customFormat="1" x14ac:dyDescent="0.25">
      <c r="A78" s="157" t="s">
        <v>45</v>
      </c>
      <c r="B78" s="154">
        <v>4500</v>
      </c>
      <c r="C78" s="154">
        <v>4500</v>
      </c>
      <c r="D78" s="83" t="s">
        <v>114</v>
      </c>
      <c r="E78" s="114" t="s">
        <v>114</v>
      </c>
      <c r="F78" s="114" t="s">
        <v>114</v>
      </c>
    </row>
    <row r="79" spans="1:6" ht="18.75" x14ac:dyDescent="0.3">
      <c r="A79" s="430" t="s">
        <v>319</v>
      </c>
      <c r="B79" s="431"/>
      <c r="C79" s="225" t="s">
        <v>466</v>
      </c>
      <c r="D79" s="432" t="s">
        <v>512</v>
      </c>
      <c r="E79" s="126" t="s">
        <v>530</v>
      </c>
      <c r="F79" s="126" t="s">
        <v>531</v>
      </c>
    </row>
    <row r="80" spans="1:6" x14ac:dyDescent="0.25">
      <c r="A80" s="178" t="s">
        <v>317</v>
      </c>
      <c r="B80" s="149">
        <v>1200</v>
      </c>
      <c r="C80" s="149">
        <v>1200</v>
      </c>
      <c r="D80" s="416">
        <v>600</v>
      </c>
      <c r="E80" s="291">
        <f>D80*5.4%+D80</f>
        <v>632.4</v>
      </c>
      <c r="F80" s="291">
        <f>E80*5.5%+E80</f>
        <v>667.18200000000002</v>
      </c>
    </row>
    <row r="81" spans="1:6" s="47" customFormat="1" x14ac:dyDescent="0.25">
      <c r="A81" s="181" t="s">
        <v>321</v>
      </c>
      <c r="B81" s="154">
        <v>2000</v>
      </c>
      <c r="C81" s="154">
        <v>2000</v>
      </c>
      <c r="D81" s="416">
        <v>800</v>
      </c>
      <c r="E81" s="291">
        <f t="shared" ref="E81:E87" si="12">D81*5.4%+D81</f>
        <v>843.2</v>
      </c>
      <c r="F81" s="291">
        <f t="shared" ref="F81:F87" si="13">E81*5.5%+E81</f>
        <v>889.57600000000002</v>
      </c>
    </row>
    <row r="82" spans="1:6" x14ac:dyDescent="0.25">
      <c r="A82" s="179" t="s">
        <v>316</v>
      </c>
      <c r="B82" s="149">
        <v>1500</v>
      </c>
      <c r="C82" s="149">
        <v>1500</v>
      </c>
      <c r="D82" s="416">
        <v>1000</v>
      </c>
      <c r="E82" s="291">
        <f t="shared" si="12"/>
        <v>1054</v>
      </c>
      <c r="F82" s="291">
        <f t="shared" si="13"/>
        <v>1111.97</v>
      </c>
    </row>
    <row r="83" spans="1:6" s="317" customFormat="1" x14ac:dyDescent="0.25">
      <c r="A83" s="179" t="s">
        <v>318</v>
      </c>
      <c r="B83" s="314" t="s">
        <v>281</v>
      </c>
      <c r="C83" s="358" t="s">
        <v>281</v>
      </c>
      <c r="D83" s="416">
        <v>1200</v>
      </c>
      <c r="E83" s="291">
        <f t="shared" si="12"/>
        <v>1264.8</v>
      </c>
      <c r="F83" s="291">
        <f t="shared" si="13"/>
        <v>1334.364</v>
      </c>
    </row>
    <row r="84" spans="1:6" x14ac:dyDescent="0.25">
      <c r="A84" s="179" t="s">
        <v>370</v>
      </c>
      <c r="B84" s="149">
        <v>500</v>
      </c>
      <c r="C84" s="149">
        <v>500</v>
      </c>
      <c r="D84" s="416">
        <v>300</v>
      </c>
      <c r="E84" s="291">
        <f t="shared" si="12"/>
        <v>316.2</v>
      </c>
      <c r="F84" s="291">
        <f t="shared" si="13"/>
        <v>333.59100000000001</v>
      </c>
    </row>
    <row r="85" spans="1:6" s="47" customFormat="1" x14ac:dyDescent="0.25">
      <c r="A85" s="157" t="s">
        <v>45</v>
      </c>
      <c r="B85" s="154">
        <v>4500</v>
      </c>
      <c r="C85" s="154">
        <v>4500</v>
      </c>
      <c r="D85" s="416">
        <v>9000</v>
      </c>
      <c r="E85" s="291">
        <f t="shared" si="12"/>
        <v>9486</v>
      </c>
      <c r="F85" s="291">
        <f t="shared" si="13"/>
        <v>10007.73</v>
      </c>
    </row>
    <row r="86" spans="1:6" s="47" customFormat="1" x14ac:dyDescent="0.25">
      <c r="A86" s="153" t="s">
        <v>322</v>
      </c>
      <c r="B86" s="154">
        <v>500</v>
      </c>
      <c r="C86" s="154">
        <v>500</v>
      </c>
      <c r="D86" s="416">
        <v>500</v>
      </c>
      <c r="E86" s="291">
        <f t="shared" si="12"/>
        <v>527</v>
      </c>
      <c r="F86" s="291">
        <f t="shared" si="13"/>
        <v>555.98500000000001</v>
      </c>
    </row>
    <row r="87" spans="1:6" s="47" customFormat="1" x14ac:dyDescent="0.25">
      <c r="A87" s="153" t="s">
        <v>323</v>
      </c>
      <c r="B87" s="154">
        <v>700</v>
      </c>
      <c r="C87" s="154">
        <v>700</v>
      </c>
      <c r="D87" s="416">
        <v>700</v>
      </c>
      <c r="E87" s="291">
        <f t="shared" si="12"/>
        <v>737.8</v>
      </c>
      <c r="F87" s="291">
        <f t="shared" si="13"/>
        <v>778.37899999999991</v>
      </c>
    </row>
    <row r="88" spans="1:6" s="47" customFormat="1" x14ac:dyDescent="0.25">
      <c r="A88" s="153" t="s">
        <v>324</v>
      </c>
      <c r="B88" s="154">
        <v>300</v>
      </c>
      <c r="C88" s="154">
        <v>300</v>
      </c>
      <c r="D88" s="416" t="s">
        <v>114</v>
      </c>
      <c r="E88" s="429" t="s">
        <v>114</v>
      </c>
      <c r="F88" s="429" t="s">
        <v>114</v>
      </c>
    </row>
    <row r="89" spans="1:6" s="47" customFormat="1" x14ac:dyDescent="0.25">
      <c r="A89" s="153" t="s">
        <v>325</v>
      </c>
      <c r="B89" s="154">
        <v>1500</v>
      </c>
      <c r="C89" s="154">
        <v>1500</v>
      </c>
      <c r="D89" s="416" t="s">
        <v>114</v>
      </c>
      <c r="E89" s="429" t="s">
        <v>114</v>
      </c>
      <c r="F89" s="429" t="s">
        <v>114</v>
      </c>
    </row>
    <row r="90" spans="1:6" s="47" customFormat="1" x14ac:dyDescent="0.25">
      <c r="A90" s="153" t="s">
        <v>511</v>
      </c>
      <c r="B90" s="143"/>
      <c r="C90" s="159"/>
      <c r="D90" s="415" t="s">
        <v>281</v>
      </c>
      <c r="E90" s="74"/>
      <c r="F90" s="74"/>
    </row>
    <row r="91" spans="1:6" x14ac:dyDescent="0.25">
      <c r="A91" s="182" t="s">
        <v>49</v>
      </c>
      <c r="B91" s="86"/>
      <c r="C91" s="169"/>
      <c r="D91" s="83"/>
      <c r="E91" s="24"/>
      <c r="F91" s="24"/>
    </row>
    <row r="92" spans="1:6" x14ac:dyDescent="0.25">
      <c r="A92" s="170"/>
      <c r="B92" s="86"/>
      <c r="C92" s="169"/>
      <c r="D92" s="83"/>
      <c r="E92" s="24"/>
      <c r="F92" s="24"/>
    </row>
    <row r="93" spans="1:6" x14ac:dyDescent="0.25">
      <c r="A93" s="176" t="s">
        <v>50</v>
      </c>
      <c r="B93" s="161"/>
      <c r="C93" s="364"/>
      <c r="D93" s="412"/>
      <c r="E93" s="45"/>
      <c r="F93" s="45"/>
    </row>
    <row r="94" spans="1:6" ht="15.75" thickBot="1" x14ac:dyDescent="0.3">
      <c r="A94" s="183" t="s">
        <v>51</v>
      </c>
      <c r="B94" s="253"/>
      <c r="C94" s="364"/>
      <c r="D94" s="412"/>
      <c r="E94" s="45"/>
      <c r="F94" s="45"/>
    </row>
    <row r="95" spans="1:6" ht="18.75" x14ac:dyDescent="0.3">
      <c r="A95" s="162"/>
      <c r="B95" s="147" t="s">
        <v>345</v>
      </c>
      <c r="C95" s="225" t="s">
        <v>466</v>
      </c>
      <c r="D95" s="225" t="s">
        <v>512</v>
      </c>
      <c r="E95" s="126" t="s">
        <v>530</v>
      </c>
      <c r="F95" s="126" t="s">
        <v>531</v>
      </c>
    </row>
    <row r="96" spans="1:6" x14ac:dyDescent="0.25">
      <c r="A96" s="452" t="s">
        <v>139</v>
      </c>
      <c r="B96" s="86"/>
      <c r="C96" s="169"/>
      <c r="D96" s="83"/>
      <c r="E96" s="24"/>
      <c r="F96" s="24"/>
    </row>
    <row r="97" spans="1:6" x14ac:dyDescent="0.25">
      <c r="A97" s="453"/>
      <c r="B97" s="150">
        <v>3800</v>
      </c>
      <c r="C97" s="150">
        <v>3800</v>
      </c>
      <c r="D97" s="414">
        <v>4000</v>
      </c>
      <c r="E97" s="342">
        <v>4000</v>
      </c>
      <c r="F97" s="342">
        <v>4000</v>
      </c>
    </row>
    <row r="98" spans="1:6" ht="29.25" x14ac:dyDescent="0.25">
      <c r="A98" s="185" t="s">
        <v>140</v>
      </c>
      <c r="B98" s="150">
        <v>1800</v>
      </c>
      <c r="C98" s="150">
        <v>1800</v>
      </c>
      <c r="D98" s="414">
        <v>1900</v>
      </c>
      <c r="E98" s="342">
        <v>1900</v>
      </c>
      <c r="F98" s="342">
        <v>1900</v>
      </c>
    </row>
    <row r="99" spans="1:6" ht="29.25" x14ac:dyDescent="0.25">
      <c r="A99" s="186" t="s">
        <v>141</v>
      </c>
      <c r="B99" s="150">
        <v>4200</v>
      </c>
      <c r="C99" s="150">
        <v>4200</v>
      </c>
      <c r="D99" s="414">
        <v>4500</v>
      </c>
      <c r="E99" s="342">
        <v>4500</v>
      </c>
      <c r="F99" s="342">
        <v>4500</v>
      </c>
    </row>
    <row r="100" spans="1:6" x14ac:dyDescent="0.25">
      <c r="A100" s="187" t="s">
        <v>371</v>
      </c>
      <c r="B100" s="189">
        <v>3500</v>
      </c>
      <c r="C100" s="189">
        <v>3500</v>
      </c>
      <c r="D100" s="422">
        <v>3500</v>
      </c>
      <c r="E100" s="348">
        <v>3500</v>
      </c>
      <c r="F100" s="348">
        <v>3500</v>
      </c>
    </row>
    <row r="101" spans="1:6" x14ac:dyDescent="0.25">
      <c r="A101" s="187" t="s">
        <v>146</v>
      </c>
      <c r="B101" s="189">
        <v>1500</v>
      </c>
      <c r="C101" s="189">
        <v>1500</v>
      </c>
      <c r="D101" s="422">
        <v>1500</v>
      </c>
      <c r="E101" s="348">
        <v>1500</v>
      </c>
      <c r="F101" s="348">
        <v>1500</v>
      </c>
    </row>
    <row r="102" spans="1:6" ht="15.75" thickBot="1" x14ac:dyDescent="0.3">
      <c r="A102" s="187"/>
      <c r="B102" s="150"/>
      <c r="C102" s="169"/>
      <c r="D102" s="83"/>
      <c r="E102" s="24"/>
      <c r="F102" s="24"/>
    </row>
    <row r="103" spans="1:6" x14ac:dyDescent="0.25">
      <c r="A103" s="188" t="s">
        <v>138</v>
      </c>
      <c r="B103" s="161"/>
      <c r="C103" s="364"/>
      <c r="D103" s="412"/>
      <c r="E103" s="45"/>
      <c r="F103" s="45"/>
    </row>
    <row r="104" spans="1:6" ht="15.75" thickBot="1" x14ac:dyDescent="0.3">
      <c r="A104" s="183" t="s">
        <v>51</v>
      </c>
      <c r="B104" s="253"/>
      <c r="C104" s="364"/>
      <c r="D104" s="412"/>
      <c r="E104" s="45"/>
      <c r="F104" s="45"/>
    </row>
    <row r="105" spans="1:6" ht="19.5" thickBot="1" x14ac:dyDescent="0.35">
      <c r="A105" s="162"/>
      <c r="B105" s="147" t="s">
        <v>345</v>
      </c>
      <c r="C105" s="225" t="s">
        <v>466</v>
      </c>
      <c r="D105" s="225" t="s">
        <v>512</v>
      </c>
      <c r="E105" s="126" t="s">
        <v>530</v>
      </c>
      <c r="F105" s="126" t="s">
        <v>531</v>
      </c>
    </row>
    <row r="106" spans="1:6" s="47" customFormat="1" x14ac:dyDescent="0.25">
      <c r="A106" s="454" t="s">
        <v>142</v>
      </c>
      <c r="B106" s="143"/>
      <c r="C106" s="159"/>
      <c r="D106" s="207"/>
      <c r="E106" s="74"/>
      <c r="F106" s="74"/>
    </row>
    <row r="107" spans="1:6" s="47" customFormat="1" x14ac:dyDescent="0.25">
      <c r="A107" s="452"/>
      <c r="B107" s="150">
        <v>750</v>
      </c>
      <c r="C107" s="150">
        <v>750</v>
      </c>
      <c r="D107" s="414">
        <v>750</v>
      </c>
      <c r="E107" s="342">
        <v>750</v>
      </c>
      <c r="F107" s="342">
        <v>750</v>
      </c>
    </row>
    <row r="108" spans="1:6" s="47" customFormat="1" x14ac:dyDescent="0.25">
      <c r="A108" s="452" t="s">
        <v>143</v>
      </c>
      <c r="B108" s="143"/>
      <c r="C108" s="159"/>
      <c r="D108" s="415"/>
      <c r="E108" s="343"/>
      <c r="F108" s="343"/>
    </row>
    <row r="109" spans="1:6" s="47" customFormat="1" x14ac:dyDescent="0.25">
      <c r="A109" s="453"/>
      <c r="B109" s="150">
        <v>600</v>
      </c>
      <c r="C109" s="150">
        <v>600</v>
      </c>
      <c r="D109" s="414">
        <v>600</v>
      </c>
      <c r="E109" s="342">
        <v>600</v>
      </c>
      <c r="F109" s="342">
        <v>600</v>
      </c>
    </row>
    <row r="110" spans="1:6" s="47" customFormat="1" x14ac:dyDescent="0.25">
      <c r="A110" s="187" t="s">
        <v>144</v>
      </c>
      <c r="B110" s="189">
        <v>750</v>
      </c>
      <c r="C110" s="189">
        <v>750</v>
      </c>
      <c r="D110" s="422">
        <v>750</v>
      </c>
      <c r="E110" s="348">
        <v>750</v>
      </c>
      <c r="F110" s="348">
        <v>750</v>
      </c>
    </row>
    <row r="111" spans="1:6" s="47" customFormat="1" x14ac:dyDescent="0.25">
      <c r="A111" s="187" t="s">
        <v>145</v>
      </c>
      <c r="B111" s="189">
        <v>600</v>
      </c>
      <c r="C111" s="189">
        <v>600</v>
      </c>
      <c r="D111" s="422">
        <v>600</v>
      </c>
      <c r="E111" s="348">
        <v>600</v>
      </c>
      <c r="F111" s="348">
        <v>600</v>
      </c>
    </row>
    <row r="112" spans="1:6" x14ac:dyDescent="0.25">
      <c r="A112" s="187"/>
      <c r="B112" s="86"/>
      <c r="C112" s="169"/>
      <c r="D112" s="83"/>
      <c r="E112" s="24"/>
      <c r="F112" s="24"/>
    </row>
    <row r="113" spans="1:6" x14ac:dyDescent="0.25">
      <c r="A113" s="165"/>
      <c r="B113" s="86"/>
      <c r="C113" s="169"/>
      <c r="D113" s="83"/>
      <c r="E113" s="24"/>
      <c r="F113" s="24"/>
    </row>
    <row r="114" spans="1:6" ht="15.75" thickBot="1" x14ac:dyDescent="0.3">
      <c r="A114" s="190"/>
      <c r="B114" s="86"/>
      <c r="C114" s="169"/>
      <c r="D114" s="83"/>
      <c r="E114" s="24"/>
      <c r="F114" s="24"/>
    </row>
    <row r="115" spans="1:6" ht="15.75" thickBot="1" x14ac:dyDescent="0.3">
      <c r="A115" s="191" t="s">
        <v>193</v>
      </c>
      <c r="B115" s="161"/>
      <c r="C115" s="364"/>
      <c r="D115" s="412"/>
      <c r="E115" s="45"/>
      <c r="F115" s="45"/>
    </row>
    <row r="116" spans="1:6" ht="19.5" thickBot="1" x14ac:dyDescent="0.35">
      <c r="A116" s="162"/>
      <c r="B116" s="147" t="s">
        <v>345</v>
      </c>
      <c r="C116" s="225" t="s">
        <v>466</v>
      </c>
      <c r="D116" s="225" t="s">
        <v>512</v>
      </c>
      <c r="E116" s="126" t="s">
        <v>530</v>
      </c>
      <c r="F116" s="126" t="s">
        <v>531</v>
      </c>
    </row>
    <row r="117" spans="1:6" ht="15.75" thickBot="1" x14ac:dyDescent="0.3">
      <c r="A117" s="436" t="s">
        <v>151</v>
      </c>
      <c r="B117" s="156">
        <v>600</v>
      </c>
      <c r="C117" s="156">
        <v>600</v>
      </c>
      <c r="D117" s="421">
        <v>600</v>
      </c>
      <c r="E117" s="347">
        <v>600</v>
      </c>
      <c r="F117" s="347">
        <v>600</v>
      </c>
    </row>
    <row r="118" spans="1:6" ht="15.75" thickBot="1" x14ac:dyDescent="0.3">
      <c r="A118" s="192"/>
      <c r="B118" s="156">
        <v>500</v>
      </c>
      <c r="C118" s="156">
        <v>500</v>
      </c>
      <c r="D118" s="421">
        <v>500</v>
      </c>
      <c r="E118" s="347">
        <v>600</v>
      </c>
      <c r="F118" s="347">
        <v>600</v>
      </c>
    </row>
    <row r="119" spans="1:6" ht="15.75" thickBot="1" x14ac:dyDescent="0.3">
      <c r="A119" s="193" t="s">
        <v>152</v>
      </c>
      <c r="B119" s="156">
        <v>1200</v>
      </c>
      <c r="C119" s="156">
        <v>1200</v>
      </c>
      <c r="D119" s="421">
        <v>1200</v>
      </c>
      <c r="E119" s="347">
        <v>600</v>
      </c>
      <c r="F119" s="347">
        <v>600</v>
      </c>
    </row>
    <row r="120" spans="1:6" ht="15.75" thickBot="1" x14ac:dyDescent="0.3">
      <c r="A120" s="192"/>
      <c r="B120" s="156">
        <v>700</v>
      </c>
      <c r="C120" s="156">
        <v>700</v>
      </c>
      <c r="D120" s="421">
        <v>700</v>
      </c>
      <c r="E120" s="347">
        <v>600</v>
      </c>
      <c r="F120" s="347">
        <v>600</v>
      </c>
    </row>
    <row r="121" spans="1:6" ht="15.75" thickBot="1" x14ac:dyDescent="0.3">
      <c r="A121" s="194" t="s">
        <v>296</v>
      </c>
      <c r="B121" s="156">
        <v>1200</v>
      </c>
      <c r="C121" s="156">
        <v>1200</v>
      </c>
      <c r="D121" s="421">
        <v>1200</v>
      </c>
      <c r="E121" s="347">
        <v>600</v>
      </c>
      <c r="F121" s="347">
        <v>600</v>
      </c>
    </row>
    <row r="122" spans="1:6" ht="15.75" thickBot="1" x14ac:dyDescent="0.3">
      <c r="A122" s="192"/>
      <c r="B122" s="177">
        <v>700</v>
      </c>
      <c r="C122" s="177">
        <v>700</v>
      </c>
      <c r="D122" s="423">
        <v>700</v>
      </c>
      <c r="E122" s="347">
        <v>600</v>
      </c>
      <c r="F122" s="347">
        <v>600</v>
      </c>
    </row>
    <row r="123" spans="1:6" s="47" customFormat="1" ht="15.75" thickBot="1" x14ac:dyDescent="0.3">
      <c r="A123" s="327" t="s">
        <v>53</v>
      </c>
      <c r="B123" s="143"/>
      <c r="C123" s="159"/>
      <c r="D123" s="415"/>
      <c r="E123" s="347">
        <v>600</v>
      </c>
      <c r="F123" s="347">
        <v>600</v>
      </c>
    </row>
    <row r="124" spans="1:6" x14ac:dyDescent="0.25">
      <c r="A124" s="195" t="s">
        <v>54</v>
      </c>
      <c r="B124" s="150">
        <v>700</v>
      </c>
      <c r="C124" s="150">
        <v>700</v>
      </c>
      <c r="D124" s="414">
        <v>700</v>
      </c>
      <c r="E124" s="347">
        <v>600</v>
      </c>
      <c r="F124" s="347">
        <v>600</v>
      </c>
    </row>
    <row r="125" spans="1:6" x14ac:dyDescent="0.25">
      <c r="A125" s="170" t="s">
        <v>153</v>
      </c>
      <c r="B125" s="150">
        <v>2000</v>
      </c>
      <c r="C125" s="150">
        <v>2000</v>
      </c>
      <c r="D125" s="414">
        <v>2000</v>
      </c>
      <c r="E125" s="347">
        <v>600</v>
      </c>
      <c r="F125" s="347">
        <v>600</v>
      </c>
    </row>
    <row r="126" spans="1:6" x14ac:dyDescent="0.25">
      <c r="A126" s="190"/>
      <c r="B126" s="86"/>
      <c r="C126" s="169"/>
      <c r="D126" s="83"/>
      <c r="E126" s="24"/>
      <c r="F126" s="24"/>
    </row>
    <row r="127" spans="1:6" x14ac:dyDescent="0.25">
      <c r="A127" s="165"/>
      <c r="B127" s="86"/>
      <c r="C127" s="169"/>
      <c r="D127" s="83"/>
      <c r="E127" s="24"/>
      <c r="F127" s="24"/>
    </row>
    <row r="128" spans="1:6" x14ac:dyDescent="0.25">
      <c r="A128" s="160" t="s">
        <v>55</v>
      </c>
      <c r="B128" s="161"/>
      <c r="C128" s="364"/>
      <c r="D128" s="412"/>
      <c r="E128" s="45"/>
      <c r="F128" s="45"/>
    </row>
    <row r="129" spans="1:6" x14ac:dyDescent="0.25">
      <c r="A129" s="160" t="s">
        <v>32</v>
      </c>
      <c r="B129" s="174"/>
      <c r="C129" s="364"/>
      <c r="D129" s="412"/>
      <c r="E129" s="45"/>
      <c r="F129" s="45"/>
    </row>
    <row r="130" spans="1:6" ht="18.75" x14ac:dyDescent="0.3">
      <c r="A130" s="162"/>
      <c r="B130" s="147" t="s">
        <v>345</v>
      </c>
      <c r="C130" s="225" t="s">
        <v>466</v>
      </c>
      <c r="D130" s="225" t="s">
        <v>512</v>
      </c>
      <c r="E130" s="126" t="s">
        <v>530</v>
      </c>
      <c r="F130" s="126" t="s">
        <v>531</v>
      </c>
    </row>
    <row r="131" spans="1:6" x14ac:dyDescent="0.25">
      <c r="A131" s="167" t="s">
        <v>52</v>
      </c>
      <c r="B131" s="150">
        <v>2000</v>
      </c>
      <c r="C131" s="150">
        <v>2000</v>
      </c>
      <c r="D131" s="414">
        <v>2000</v>
      </c>
      <c r="E131" s="342">
        <v>2000</v>
      </c>
      <c r="F131" s="342">
        <v>2000</v>
      </c>
    </row>
    <row r="132" spans="1:6" x14ac:dyDescent="0.25">
      <c r="A132" s="167"/>
      <c r="B132" s="150">
        <v>2200</v>
      </c>
      <c r="C132" s="150">
        <v>2200</v>
      </c>
      <c r="D132" s="414">
        <v>2200</v>
      </c>
      <c r="E132" s="342">
        <v>2200</v>
      </c>
      <c r="F132" s="342">
        <v>2200</v>
      </c>
    </row>
    <row r="133" spans="1:6" x14ac:dyDescent="0.25">
      <c r="A133" s="167" t="s">
        <v>149</v>
      </c>
      <c r="B133" s="150">
        <v>900</v>
      </c>
      <c r="C133" s="150">
        <v>900</v>
      </c>
      <c r="D133" s="414">
        <v>900</v>
      </c>
      <c r="E133" s="342">
        <v>900</v>
      </c>
      <c r="F133" s="342">
        <v>900</v>
      </c>
    </row>
    <row r="134" spans="1:6" x14ac:dyDescent="0.25">
      <c r="A134" s="165"/>
      <c r="B134" s="150">
        <v>800</v>
      </c>
      <c r="C134" s="150">
        <v>800</v>
      </c>
      <c r="D134" s="414">
        <v>800</v>
      </c>
      <c r="E134" s="342">
        <v>800</v>
      </c>
      <c r="F134" s="342">
        <v>800</v>
      </c>
    </row>
    <row r="135" spans="1:6" x14ac:dyDescent="0.25">
      <c r="A135" s="328" t="s">
        <v>56</v>
      </c>
      <c r="B135" s="318"/>
      <c r="C135" s="360"/>
      <c r="D135" s="424"/>
      <c r="E135" s="349"/>
      <c r="F135" s="349"/>
    </row>
    <row r="136" spans="1:6" x14ac:dyDescent="0.25">
      <c r="A136" s="196" t="s">
        <v>147</v>
      </c>
      <c r="B136" s="150">
        <v>560</v>
      </c>
      <c r="C136" s="150">
        <v>560</v>
      </c>
      <c r="D136" s="414">
        <v>560</v>
      </c>
      <c r="E136" s="342">
        <v>560</v>
      </c>
      <c r="F136" s="342">
        <v>560</v>
      </c>
    </row>
    <row r="137" spans="1:6" x14ac:dyDescent="0.25">
      <c r="A137" s="197" t="s">
        <v>54</v>
      </c>
      <c r="B137" s="86"/>
      <c r="C137" s="169"/>
      <c r="D137" s="425"/>
      <c r="E137" s="166"/>
      <c r="F137" s="166"/>
    </row>
    <row r="138" spans="1:6" x14ac:dyDescent="0.25">
      <c r="A138" s="170" t="s">
        <v>150</v>
      </c>
      <c r="B138" s="150">
        <v>2800</v>
      </c>
      <c r="C138" s="150">
        <v>2800</v>
      </c>
      <c r="D138" s="414">
        <v>2800</v>
      </c>
      <c r="E138" s="342">
        <v>2800</v>
      </c>
      <c r="F138" s="342">
        <v>2800</v>
      </c>
    </row>
    <row r="139" spans="1:6" s="47" customFormat="1" x14ac:dyDescent="0.25">
      <c r="A139" s="204" t="s">
        <v>57</v>
      </c>
      <c r="B139" s="143"/>
      <c r="C139" s="159"/>
      <c r="D139" s="207"/>
      <c r="E139" s="74"/>
      <c r="F139" s="74"/>
    </row>
    <row r="140" spans="1:6" ht="15.75" thickBot="1" x14ac:dyDescent="0.3">
      <c r="A140" s="165"/>
      <c r="B140" s="86"/>
      <c r="C140" s="169"/>
      <c r="D140" s="83"/>
      <c r="E140" s="24"/>
      <c r="F140" s="24"/>
    </row>
    <row r="141" spans="1:6" ht="15.75" thickBot="1" x14ac:dyDescent="0.3">
      <c r="A141" s="198" t="s">
        <v>58</v>
      </c>
      <c r="B141" s="161"/>
      <c r="C141" s="364"/>
      <c r="D141" s="412"/>
      <c r="E141" s="45"/>
      <c r="F141" s="45"/>
    </row>
    <row r="142" spans="1:6" ht="18.75" x14ac:dyDescent="0.3">
      <c r="A142" s="162"/>
      <c r="B142" s="147" t="s">
        <v>345</v>
      </c>
      <c r="C142" s="225" t="s">
        <v>466</v>
      </c>
      <c r="D142" s="225" t="s">
        <v>512</v>
      </c>
      <c r="E142" s="126" t="s">
        <v>530</v>
      </c>
      <c r="F142" s="126" t="s">
        <v>531</v>
      </c>
    </row>
    <row r="143" spans="1:6" x14ac:dyDescent="0.25">
      <c r="A143" s="172" t="s">
        <v>59</v>
      </c>
      <c r="B143" s="174"/>
      <c r="C143" s="364"/>
      <c r="D143" s="412"/>
      <c r="E143" s="45"/>
      <c r="F143" s="45"/>
    </row>
    <row r="144" spans="1:6" x14ac:dyDescent="0.25">
      <c r="A144" s="172" t="s">
        <v>32</v>
      </c>
      <c r="B144" s="184"/>
      <c r="C144" s="364"/>
      <c r="D144" s="412"/>
      <c r="E144" s="45"/>
      <c r="F144" s="45"/>
    </row>
    <row r="145" spans="1:6" x14ac:dyDescent="0.25">
      <c r="A145" s="451" t="s">
        <v>60</v>
      </c>
      <c r="B145" s="86"/>
      <c r="C145" s="169"/>
      <c r="D145" s="83"/>
      <c r="E145" s="24"/>
      <c r="F145" s="24"/>
    </row>
    <row r="146" spans="1:6" x14ac:dyDescent="0.25">
      <c r="A146" s="451"/>
      <c r="B146" s="86"/>
      <c r="C146" s="169"/>
      <c r="D146" s="83"/>
      <c r="E146" s="24"/>
      <c r="F146" s="24"/>
    </row>
    <row r="147" spans="1:6" x14ac:dyDescent="0.25">
      <c r="A147" s="199" t="s">
        <v>154</v>
      </c>
      <c r="B147" s="150">
        <v>3000</v>
      </c>
      <c r="C147" s="150">
        <v>3000</v>
      </c>
      <c r="D147" s="414">
        <v>7000</v>
      </c>
      <c r="E147" s="342">
        <v>7000</v>
      </c>
      <c r="F147" s="342">
        <v>7000</v>
      </c>
    </row>
    <row r="148" spans="1:6" x14ac:dyDescent="0.25">
      <c r="A148" s="200" t="s">
        <v>148</v>
      </c>
      <c r="B148" s="150">
        <v>3500</v>
      </c>
      <c r="C148" s="150">
        <v>3500</v>
      </c>
      <c r="D148" s="414">
        <v>3500</v>
      </c>
      <c r="E148" s="342">
        <v>3500</v>
      </c>
      <c r="F148" s="342">
        <v>3500</v>
      </c>
    </row>
    <row r="149" spans="1:6" x14ac:dyDescent="0.25">
      <c r="A149" s="261" t="s">
        <v>156</v>
      </c>
      <c r="B149" s="150">
        <v>3000</v>
      </c>
      <c r="C149" s="150">
        <v>3000</v>
      </c>
      <c r="D149" s="414">
        <v>3000</v>
      </c>
      <c r="E149" s="342">
        <v>3000</v>
      </c>
      <c r="F149" s="342">
        <v>3000</v>
      </c>
    </row>
    <row r="150" spans="1:6" x14ac:dyDescent="0.25">
      <c r="A150" s="200" t="s">
        <v>148</v>
      </c>
      <c r="B150" s="150">
        <v>3000</v>
      </c>
      <c r="C150" s="150">
        <v>3000</v>
      </c>
      <c r="D150" s="414">
        <v>3000</v>
      </c>
      <c r="E150" s="342">
        <v>3000</v>
      </c>
      <c r="F150" s="342">
        <v>3000</v>
      </c>
    </row>
    <row r="151" spans="1:6" x14ac:dyDescent="0.25">
      <c r="A151" s="261" t="s">
        <v>155</v>
      </c>
      <c r="B151" s="150">
        <v>1500</v>
      </c>
      <c r="C151" s="150">
        <v>1500</v>
      </c>
      <c r="D151" s="414">
        <v>1500</v>
      </c>
      <c r="E151" s="342">
        <v>1500</v>
      </c>
      <c r="F151" s="342">
        <v>1500</v>
      </c>
    </row>
    <row r="152" spans="1:6" x14ac:dyDescent="0.25">
      <c r="A152" s="200" t="s">
        <v>148</v>
      </c>
      <c r="B152" s="150">
        <v>1500</v>
      </c>
      <c r="C152" s="150">
        <v>1500</v>
      </c>
      <c r="D152" s="414">
        <v>1500</v>
      </c>
      <c r="E152" s="342">
        <v>1500</v>
      </c>
      <c r="F152" s="342">
        <v>1500</v>
      </c>
    </row>
    <row r="153" spans="1:6" x14ac:dyDescent="0.25">
      <c r="A153" s="261" t="s">
        <v>158</v>
      </c>
      <c r="B153" s="150">
        <v>1000</v>
      </c>
      <c r="C153" s="150">
        <v>1000</v>
      </c>
      <c r="D153" s="414">
        <v>1000</v>
      </c>
      <c r="E153" s="342">
        <v>1000</v>
      </c>
      <c r="F153" s="342">
        <v>1000</v>
      </c>
    </row>
    <row r="154" spans="1:6" x14ac:dyDescent="0.25">
      <c r="A154" s="200" t="s">
        <v>148</v>
      </c>
      <c r="B154" s="150">
        <v>700</v>
      </c>
      <c r="C154" s="150">
        <v>700</v>
      </c>
      <c r="D154" s="414">
        <v>700</v>
      </c>
      <c r="E154" s="342">
        <v>700</v>
      </c>
      <c r="F154" s="342">
        <v>700</v>
      </c>
    </row>
    <row r="155" spans="1:6" x14ac:dyDescent="0.25">
      <c r="A155" s="439" t="s">
        <v>135</v>
      </c>
      <c r="B155" s="156" t="s">
        <v>114</v>
      </c>
      <c r="C155" s="156" t="s">
        <v>114</v>
      </c>
      <c r="D155" s="421" t="s">
        <v>114</v>
      </c>
      <c r="E155" s="347" t="s">
        <v>114</v>
      </c>
      <c r="F155" s="347" t="s">
        <v>114</v>
      </c>
    </row>
    <row r="156" spans="1:6" x14ac:dyDescent="0.25">
      <c r="A156" s="439" t="s">
        <v>54</v>
      </c>
      <c r="B156" s="156">
        <v>1400</v>
      </c>
      <c r="C156" s="156">
        <v>1400</v>
      </c>
      <c r="D156" s="421">
        <v>1400</v>
      </c>
      <c r="E156" s="347">
        <v>1400</v>
      </c>
      <c r="F156" s="347">
        <v>1400</v>
      </c>
    </row>
    <row r="157" spans="1:6" x14ac:dyDescent="0.25">
      <c r="A157" s="200" t="s">
        <v>118</v>
      </c>
      <c r="B157" s="150">
        <v>1300</v>
      </c>
      <c r="C157" s="150">
        <v>1300</v>
      </c>
      <c r="D157" s="414" t="s">
        <v>281</v>
      </c>
      <c r="E157" s="342" t="s">
        <v>281</v>
      </c>
      <c r="F157" s="342" t="s">
        <v>281</v>
      </c>
    </row>
    <row r="158" spans="1:6" x14ac:dyDescent="0.25">
      <c r="A158" s="200" t="s">
        <v>61</v>
      </c>
      <c r="B158" s="150" t="s">
        <v>114</v>
      </c>
      <c r="C158" s="150" t="s">
        <v>114</v>
      </c>
      <c r="D158" s="414" t="s">
        <v>114</v>
      </c>
      <c r="E158" s="342" t="s">
        <v>114</v>
      </c>
      <c r="F158" s="342" t="s">
        <v>114</v>
      </c>
    </row>
    <row r="159" spans="1:6" ht="15.75" customHeight="1" x14ac:dyDescent="0.25">
      <c r="A159" s="200" t="s">
        <v>387</v>
      </c>
      <c r="B159" s="149">
        <v>200</v>
      </c>
      <c r="C159" s="149">
        <v>200</v>
      </c>
      <c r="D159" s="426">
        <v>200</v>
      </c>
      <c r="E159" s="350">
        <v>200</v>
      </c>
      <c r="F159" s="350">
        <v>200</v>
      </c>
    </row>
    <row r="160" spans="1:6" x14ac:dyDescent="0.25">
      <c r="A160" s="200" t="s">
        <v>62</v>
      </c>
      <c r="B160" s="150" t="s">
        <v>114</v>
      </c>
      <c r="C160" s="150" t="s">
        <v>114</v>
      </c>
      <c r="D160" s="414" t="s">
        <v>114</v>
      </c>
      <c r="E160" s="342" t="s">
        <v>114</v>
      </c>
      <c r="F160" s="342" t="s">
        <v>114</v>
      </c>
    </row>
    <row r="161" spans="1:6" x14ac:dyDescent="0.25">
      <c r="A161" s="200" t="s">
        <v>291</v>
      </c>
      <c r="B161" s="150">
        <v>200</v>
      </c>
      <c r="C161" s="150">
        <v>200</v>
      </c>
      <c r="D161" s="414" t="s">
        <v>114</v>
      </c>
      <c r="E161" s="342" t="s">
        <v>114</v>
      </c>
      <c r="F161" s="342" t="s">
        <v>114</v>
      </c>
    </row>
    <row r="162" spans="1:6" x14ac:dyDescent="0.25">
      <c r="A162" s="200" t="s">
        <v>159</v>
      </c>
      <c r="B162" s="150">
        <v>350</v>
      </c>
      <c r="C162" s="150">
        <v>350</v>
      </c>
      <c r="D162" s="414" t="s">
        <v>114</v>
      </c>
      <c r="E162" s="342" t="s">
        <v>114</v>
      </c>
      <c r="F162" s="342" t="s">
        <v>114</v>
      </c>
    </row>
    <row r="163" spans="1:6" x14ac:dyDescent="0.25">
      <c r="A163" s="200" t="s">
        <v>160</v>
      </c>
      <c r="B163" s="150">
        <v>200</v>
      </c>
      <c r="C163" s="150">
        <v>200</v>
      </c>
      <c r="D163" s="414" t="s">
        <v>114</v>
      </c>
      <c r="E163" s="342" t="s">
        <v>114</v>
      </c>
      <c r="F163" s="342" t="s">
        <v>114</v>
      </c>
    </row>
    <row r="164" spans="1:6" x14ac:dyDescent="0.25">
      <c r="A164" s="200" t="s">
        <v>63</v>
      </c>
      <c r="B164" s="150" t="s">
        <v>114</v>
      </c>
      <c r="C164" s="150" t="s">
        <v>114</v>
      </c>
      <c r="D164" s="414" t="s">
        <v>114</v>
      </c>
      <c r="E164" s="342" t="s">
        <v>114</v>
      </c>
      <c r="F164" s="342" t="s">
        <v>114</v>
      </c>
    </row>
    <row r="165" spans="1:6" x14ac:dyDescent="0.25">
      <c r="A165" s="200" t="s">
        <v>157</v>
      </c>
      <c r="B165" s="150">
        <v>5000</v>
      </c>
      <c r="C165" s="150">
        <v>5000</v>
      </c>
      <c r="D165" s="414" t="s">
        <v>114</v>
      </c>
      <c r="E165" s="342" t="s">
        <v>114</v>
      </c>
      <c r="F165" s="342" t="s">
        <v>114</v>
      </c>
    </row>
    <row r="166" spans="1:6" x14ac:dyDescent="0.25">
      <c r="A166" s="87"/>
      <c r="B166" s="86"/>
      <c r="C166" s="169"/>
      <c r="D166" s="83"/>
      <c r="E166" s="24"/>
      <c r="F166" s="24"/>
    </row>
    <row r="167" spans="1:6" x14ac:dyDescent="0.25">
      <c r="A167" s="201" t="s">
        <v>346</v>
      </c>
      <c r="B167" s="362"/>
      <c r="C167" s="363"/>
      <c r="D167" s="427"/>
      <c r="E167" s="428"/>
      <c r="F167" s="428"/>
    </row>
    <row r="168" spans="1:6" s="47" customFormat="1" x14ac:dyDescent="0.25">
      <c r="A168" s="202"/>
      <c r="B168" s="143"/>
      <c r="C168" s="159"/>
      <c r="D168" s="207"/>
      <c r="E168" s="74"/>
      <c r="F168" s="74"/>
    </row>
    <row r="169" spans="1:6" s="47" customFormat="1" x14ac:dyDescent="0.25">
      <c r="A169" s="145"/>
      <c r="B169" s="161"/>
      <c r="C169" s="161"/>
      <c r="D169" s="412"/>
      <c r="E169" s="45"/>
      <c r="F169" s="45"/>
    </row>
    <row r="170" spans="1:6" s="108" customFormat="1" x14ac:dyDescent="0.25">
      <c r="A170" s="203" t="s">
        <v>294</v>
      </c>
      <c r="B170" s="253"/>
      <c r="C170" s="253"/>
      <c r="D170" s="142"/>
      <c r="E170" s="117"/>
      <c r="F170" s="117"/>
    </row>
    <row r="171" spans="1:6" x14ac:dyDescent="0.25">
      <c r="A171" s="162"/>
      <c r="B171" s="147" t="s">
        <v>345</v>
      </c>
      <c r="C171" s="225" t="s">
        <v>466</v>
      </c>
      <c r="D171" s="225" t="s">
        <v>512</v>
      </c>
      <c r="E171" s="163" t="s">
        <v>512</v>
      </c>
      <c r="F171" s="163" t="s">
        <v>512</v>
      </c>
    </row>
    <row r="172" spans="1:6" s="47" customFormat="1" x14ac:dyDescent="0.25">
      <c r="A172" s="107" t="s">
        <v>326</v>
      </c>
      <c r="B172" s="279" t="s">
        <v>327</v>
      </c>
      <c r="C172" s="279" t="s">
        <v>327</v>
      </c>
      <c r="D172" s="415" t="s">
        <v>327</v>
      </c>
      <c r="E172" s="343" t="s">
        <v>327</v>
      </c>
      <c r="F172" s="343" t="s">
        <v>327</v>
      </c>
    </row>
    <row r="173" spans="1:6" s="47" customFormat="1" x14ac:dyDescent="0.25">
      <c r="A173" s="107" t="s">
        <v>333</v>
      </c>
      <c r="B173" s="279" t="s">
        <v>334</v>
      </c>
      <c r="C173" s="279" t="s">
        <v>334</v>
      </c>
      <c r="D173" s="415" t="s">
        <v>334</v>
      </c>
      <c r="E173" s="343" t="s">
        <v>334</v>
      </c>
      <c r="F173" s="343" t="s">
        <v>334</v>
      </c>
    </row>
    <row r="174" spans="1:6" s="47" customFormat="1" x14ac:dyDescent="0.25">
      <c r="A174" s="107" t="s">
        <v>328</v>
      </c>
      <c r="B174" s="280" t="s">
        <v>372</v>
      </c>
      <c r="C174" s="280" t="s">
        <v>372</v>
      </c>
      <c r="D174" s="416" t="s">
        <v>372</v>
      </c>
      <c r="E174" s="344" t="s">
        <v>372</v>
      </c>
      <c r="F174" s="344" t="s">
        <v>372</v>
      </c>
    </row>
    <row r="175" spans="1:6" s="47" customFormat="1" x14ac:dyDescent="0.25">
      <c r="A175" s="107" t="s">
        <v>329</v>
      </c>
      <c r="B175" s="279" t="s">
        <v>331</v>
      </c>
      <c r="C175" s="279" t="s">
        <v>331</v>
      </c>
      <c r="D175" s="415" t="s">
        <v>331</v>
      </c>
      <c r="E175" s="343" t="s">
        <v>331</v>
      </c>
      <c r="F175" s="343" t="s">
        <v>331</v>
      </c>
    </row>
    <row r="176" spans="1:6" s="47" customFormat="1" x14ac:dyDescent="0.25">
      <c r="A176" s="107" t="s">
        <v>330</v>
      </c>
      <c r="B176" s="279" t="s">
        <v>332</v>
      </c>
      <c r="C176" s="279" t="s">
        <v>332</v>
      </c>
      <c r="D176" s="415" t="s">
        <v>332</v>
      </c>
      <c r="E176" s="343" t="s">
        <v>332</v>
      </c>
      <c r="F176" s="343" t="s">
        <v>332</v>
      </c>
    </row>
    <row r="177" spans="1:1" ht="15.75" x14ac:dyDescent="0.25">
      <c r="A177" s="23"/>
    </row>
    <row r="178" spans="1:1" ht="15.75" x14ac:dyDescent="0.25">
      <c r="A178" s="23"/>
    </row>
    <row r="179" spans="1:1" ht="15.75" x14ac:dyDescent="0.25">
      <c r="A179" s="23"/>
    </row>
    <row r="180" spans="1:1" ht="15.75" x14ac:dyDescent="0.25">
      <c r="A180" s="23"/>
    </row>
  </sheetData>
  <customSheetViews>
    <customSheetView guid="{56511514-C106-4A14-9D9B-2736F085355C}" hiddenRows="1" topLeftCell="A172">
      <pane xSplit="1" topLeftCell="B1" activePane="topRight" state="frozen"/>
      <selection pane="topRight" activeCell="D21" sqref="D21"/>
      <pageMargins left="0.7" right="0.7" top="0.75" bottom="0.75" header="0.3" footer="0.3"/>
      <pageSetup orientation="landscape" r:id="rId1"/>
    </customSheetView>
  </customSheetViews>
  <mergeCells count="4">
    <mergeCell ref="A145:A146"/>
    <mergeCell ref="A96:A97"/>
    <mergeCell ref="A106:A107"/>
    <mergeCell ref="A108:A109"/>
  </mergeCells>
  <pageMargins left="0.7" right="0.7" top="0.75" bottom="0.75" header="0.3" footer="0.3"/>
  <pageSetup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0"/>
  <sheetViews>
    <sheetView topLeftCell="A121" workbookViewId="0">
      <selection activeCell="H135" sqref="H135"/>
    </sheetView>
  </sheetViews>
  <sheetFormatPr defaultRowHeight="15.75" x14ac:dyDescent="0.25"/>
  <cols>
    <col min="1" max="1" width="28.85546875" customWidth="1"/>
    <col min="2" max="2" width="45.85546875" customWidth="1"/>
    <col min="3" max="3" width="15.140625" style="272" customWidth="1"/>
    <col min="4" max="4" width="12.85546875" style="319" customWidth="1"/>
    <col min="5" max="5" width="18.28515625" style="372" customWidth="1"/>
    <col min="6" max="6" width="22" style="49" customWidth="1"/>
    <col min="7" max="7" width="24.140625" style="49" customWidth="1"/>
    <col min="8" max="8" width="15" style="23" customWidth="1"/>
    <col min="9" max="11" width="9.140625" style="23"/>
  </cols>
  <sheetData>
    <row r="1" spans="1:11" ht="18.75" x14ac:dyDescent="0.3">
      <c r="A1" s="455" t="s">
        <v>539</v>
      </c>
      <c r="B1" s="456"/>
      <c r="C1" s="450"/>
    </row>
    <row r="2" spans="1:11" x14ac:dyDescent="0.25">
      <c r="A2" s="24"/>
      <c r="B2" s="24"/>
    </row>
    <row r="3" spans="1:11" ht="19.5" thickBot="1" x14ac:dyDescent="0.35">
      <c r="A3" s="124" t="s">
        <v>109</v>
      </c>
      <c r="B3" s="125"/>
      <c r="C3" s="284" t="s">
        <v>345</v>
      </c>
      <c r="D3" s="284" t="s">
        <v>466</v>
      </c>
      <c r="E3" s="440" t="s">
        <v>512</v>
      </c>
      <c r="F3" s="129" t="s">
        <v>530</v>
      </c>
      <c r="G3" s="129" t="s">
        <v>531</v>
      </c>
    </row>
    <row r="4" spans="1:11" ht="16.5" thickBot="1" x14ac:dyDescent="0.3">
      <c r="A4" s="44" t="s">
        <v>136</v>
      </c>
      <c r="B4" s="59"/>
      <c r="C4" s="239" t="s">
        <v>1</v>
      </c>
      <c r="D4" s="239" t="s">
        <v>1</v>
      </c>
      <c r="E4" s="441" t="s">
        <v>1</v>
      </c>
      <c r="F4" s="88"/>
      <c r="G4" s="88"/>
    </row>
    <row r="5" spans="1:11" x14ac:dyDescent="0.25">
      <c r="A5" s="46"/>
      <c r="B5" s="59"/>
      <c r="C5" s="286"/>
      <c r="D5" s="286"/>
      <c r="E5" s="442"/>
      <c r="F5" s="88"/>
      <c r="G5" s="88"/>
    </row>
    <row r="6" spans="1:11" s="47" customFormat="1" x14ac:dyDescent="0.25">
      <c r="A6" s="80" t="s">
        <v>2</v>
      </c>
      <c r="B6" s="78"/>
      <c r="C6" s="82">
        <v>8.4</v>
      </c>
      <c r="D6" s="82">
        <v>8.9</v>
      </c>
      <c r="E6" s="443">
        <v>9.4</v>
      </c>
      <c r="F6" s="53">
        <v>10</v>
      </c>
      <c r="G6" s="53">
        <f>F6*5.5%+F6</f>
        <v>10.55</v>
      </c>
      <c r="H6" s="90"/>
      <c r="I6" s="90"/>
      <c r="J6" s="90"/>
      <c r="K6" s="90"/>
    </row>
    <row r="7" spans="1:11" s="47" customFormat="1" x14ac:dyDescent="0.25">
      <c r="A7" s="80" t="s">
        <v>3</v>
      </c>
      <c r="B7" s="78"/>
      <c r="C7" s="82">
        <v>10.199999999999999</v>
      </c>
      <c r="D7" s="82">
        <v>10.8</v>
      </c>
      <c r="E7" s="443">
        <v>11.4</v>
      </c>
      <c r="F7" s="53">
        <v>12.1</v>
      </c>
      <c r="G7" s="53">
        <f t="shared" ref="G7:G15" si="0">F7*5.5%+F7</f>
        <v>12.765499999999999</v>
      </c>
      <c r="H7" s="90"/>
      <c r="I7" s="90"/>
      <c r="J7" s="90"/>
      <c r="K7" s="90"/>
    </row>
    <row r="8" spans="1:11" x14ac:dyDescent="0.25">
      <c r="A8" s="5" t="s">
        <v>4</v>
      </c>
      <c r="B8" s="60"/>
      <c r="C8" s="82">
        <v>10.199999999999999</v>
      </c>
      <c r="D8" s="82">
        <v>10.8</v>
      </c>
      <c r="E8" s="443">
        <v>11.4</v>
      </c>
      <c r="F8" s="53">
        <v>12.1</v>
      </c>
      <c r="G8" s="53">
        <f t="shared" si="0"/>
        <v>12.765499999999999</v>
      </c>
    </row>
    <row r="9" spans="1:11" x14ac:dyDescent="0.25">
      <c r="A9" s="5" t="s">
        <v>5</v>
      </c>
      <c r="B9" s="60"/>
      <c r="C9" s="82">
        <v>10.199999999999999</v>
      </c>
      <c r="D9" s="82">
        <v>10.8</v>
      </c>
      <c r="E9" s="443">
        <v>11.4</v>
      </c>
      <c r="F9" s="53">
        <v>12.1</v>
      </c>
      <c r="G9" s="53">
        <f t="shared" si="0"/>
        <v>12.765499999999999</v>
      </c>
    </row>
    <row r="10" spans="1:11" x14ac:dyDescent="0.25">
      <c r="A10" s="5" t="s">
        <v>6</v>
      </c>
      <c r="B10" s="60"/>
      <c r="C10" s="82">
        <v>10.199999999999999</v>
      </c>
      <c r="D10" s="82">
        <v>10.8</v>
      </c>
      <c r="E10" s="443">
        <v>11.4</v>
      </c>
      <c r="F10" s="53">
        <v>12.1</v>
      </c>
      <c r="G10" s="53">
        <f t="shared" si="0"/>
        <v>12.765499999999999</v>
      </c>
    </row>
    <row r="11" spans="1:11" x14ac:dyDescent="0.25">
      <c r="A11" s="5" t="s">
        <v>7</v>
      </c>
      <c r="B11" s="60"/>
      <c r="C11" s="82">
        <v>10.199999999999999</v>
      </c>
      <c r="D11" s="82">
        <v>10.8</v>
      </c>
      <c r="E11" s="443">
        <v>11.4</v>
      </c>
      <c r="F11" s="53">
        <v>12.1</v>
      </c>
      <c r="G11" s="53">
        <f t="shared" si="0"/>
        <v>12.765499999999999</v>
      </c>
    </row>
    <row r="12" spans="1:11" x14ac:dyDescent="0.25">
      <c r="A12" s="5" t="s">
        <v>8</v>
      </c>
      <c r="B12" s="60"/>
      <c r="C12" s="82">
        <v>10.199999999999999</v>
      </c>
      <c r="D12" s="82">
        <v>10.8</v>
      </c>
      <c r="E12" s="443">
        <v>11.4</v>
      </c>
      <c r="F12" s="53">
        <v>12.1</v>
      </c>
      <c r="G12" s="53">
        <f t="shared" si="0"/>
        <v>12.765499999999999</v>
      </c>
    </row>
    <row r="13" spans="1:11" x14ac:dyDescent="0.25">
      <c r="A13" s="5" t="s">
        <v>9</v>
      </c>
      <c r="B13" s="60"/>
      <c r="C13" s="82">
        <v>10.199999999999999</v>
      </c>
      <c r="D13" s="82">
        <v>10.8</v>
      </c>
      <c r="E13" s="443">
        <v>11.4</v>
      </c>
      <c r="F13" s="53">
        <v>12.1</v>
      </c>
      <c r="G13" s="53">
        <f t="shared" si="0"/>
        <v>12.765499999999999</v>
      </c>
    </row>
    <row r="14" spans="1:11" x14ac:dyDescent="0.25">
      <c r="A14" s="5" t="s">
        <v>10</v>
      </c>
      <c r="B14" s="60"/>
      <c r="C14" s="82">
        <v>10.199999999999999</v>
      </c>
      <c r="D14" s="82">
        <v>10.8</v>
      </c>
      <c r="E14" s="443">
        <v>11.4</v>
      </c>
      <c r="F14" s="53">
        <v>12.1</v>
      </c>
      <c r="G14" s="53">
        <f t="shared" si="0"/>
        <v>12.765499999999999</v>
      </c>
    </row>
    <row r="15" spans="1:11" x14ac:dyDescent="0.25">
      <c r="A15" s="5" t="s">
        <v>11</v>
      </c>
      <c r="B15" s="60"/>
      <c r="C15" s="82">
        <v>10.199999999999999</v>
      </c>
      <c r="D15" s="82">
        <v>10.8</v>
      </c>
      <c r="E15" s="443">
        <v>11.4</v>
      </c>
      <c r="F15" s="53">
        <v>12.1</v>
      </c>
      <c r="G15" s="53">
        <f t="shared" si="0"/>
        <v>12.765499999999999</v>
      </c>
    </row>
    <row r="16" spans="1:11" s="47" customFormat="1" x14ac:dyDescent="0.25">
      <c r="A16" s="80" t="s">
        <v>12</v>
      </c>
      <c r="B16" s="78" t="s">
        <v>161</v>
      </c>
      <c r="C16" s="380" t="s">
        <v>363</v>
      </c>
      <c r="D16" s="380" t="s">
        <v>363</v>
      </c>
      <c r="E16" s="380" t="s">
        <v>363</v>
      </c>
      <c r="F16" s="380" t="s">
        <v>363</v>
      </c>
      <c r="G16" s="380" t="s">
        <v>363</v>
      </c>
      <c r="H16" s="380"/>
      <c r="I16" s="90"/>
      <c r="J16" s="90"/>
      <c r="K16" s="90"/>
    </row>
    <row r="17" spans="1:11" s="47" customFormat="1" x14ac:dyDescent="0.25">
      <c r="A17" s="100"/>
      <c r="B17" s="101"/>
      <c r="C17" s="82"/>
      <c r="D17" s="82"/>
      <c r="E17" s="443"/>
      <c r="F17" s="53"/>
      <c r="G17" s="53"/>
      <c r="H17" s="90"/>
      <c r="I17" s="90"/>
      <c r="J17" s="90"/>
      <c r="K17" s="90"/>
    </row>
    <row r="18" spans="1:11" s="47" customFormat="1" ht="16.5" thickBot="1" x14ac:dyDescent="0.3">
      <c r="A18" s="102" t="s">
        <v>110</v>
      </c>
      <c r="B18" s="103"/>
      <c r="C18" s="82"/>
      <c r="D18" s="82"/>
      <c r="E18" s="443"/>
      <c r="F18" s="53"/>
      <c r="G18" s="53"/>
      <c r="H18" s="90"/>
      <c r="I18" s="90"/>
      <c r="J18" s="90"/>
      <c r="K18" s="90"/>
    </row>
    <row r="19" spans="1:11" s="47" customFormat="1" x14ac:dyDescent="0.25">
      <c r="A19" s="6"/>
      <c r="B19" s="7"/>
      <c r="C19" s="273"/>
      <c r="D19" s="275"/>
      <c r="E19" s="275"/>
      <c r="F19" s="88"/>
      <c r="G19" s="88"/>
      <c r="H19" s="90"/>
      <c r="I19" s="90"/>
      <c r="J19" s="90"/>
      <c r="K19" s="90"/>
    </row>
    <row r="20" spans="1:11" s="47" customFormat="1" ht="18.75" x14ac:dyDescent="0.3">
      <c r="A20" s="123"/>
      <c r="B20" s="99"/>
      <c r="C20" s="284" t="s">
        <v>345</v>
      </c>
      <c r="D20" s="284" t="s">
        <v>466</v>
      </c>
      <c r="E20" s="440" t="s">
        <v>512</v>
      </c>
      <c r="F20" s="129" t="s">
        <v>530</v>
      </c>
      <c r="G20" s="129" t="s">
        <v>531</v>
      </c>
      <c r="H20" s="90"/>
      <c r="I20" s="90"/>
      <c r="J20" s="90"/>
      <c r="K20" s="90"/>
    </row>
    <row r="21" spans="1:11" s="47" customFormat="1" x14ac:dyDescent="0.25">
      <c r="A21" s="104"/>
      <c r="B21" s="22"/>
      <c r="C21" s="274"/>
      <c r="D21" s="274"/>
      <c r="E21" s="443"/>
      <c r="F21" s="53"/>
      <c r="G21" s="53"/>
      <c r="H21" s="90"/>
      <c r="I21" s="90"/>
      <c r="J21" s="90"/>
      <c r="K21" s="90"/>
    </row>
    <row r="22" spans="1:11" s="47" customFormat="1" x14ac:dyDescent="0.25">
      <c r="A22" s="77" t="s">
        <v>2</v>
      </c>
      <c r="B22" s="20" t="s">
        <v>194</v>
      </c>
      <c r="C22" s="82">
        <v>8.4</v>
      </c>
      <c r="D22" s="82">
        <v>8.9</v>
      </c>
      <c r="E22" s="443">
        <v>9.4</v>
      </c>
      <c r="F22" s="53">
        <v>10</v>
      </c>
      <c r="G22" s="53">
        <f>F22*5.5%+F22</f>
        <v>10.55</v>
      </c>
      <c r="H22" s="90"/>
      <c r="I22" s="90"/>
      <c r="J22" s="90"/>
      <c r="K22" s="90"/>
    </row>
    <row r="23" spans="1:11" s="47" customFormat="1" x14ac:dyDescent="0.25">
      <c r="A23" s="78"/>
      <c r="B23" s="79" t="s">
        <v>13</v>
      </c>
      <c r="C23" s="82">
        <v>12.5</v>
      </c>
      <c r="D23" s="82">
        <v>13.2</v>
      </c>
      <c r="E23" s="443">
        <v>14</v>
      </c>
      <c r="F23" s="53">
        <v>14.9</v>
      </c>
      <c r="G23" s="53">
        <f t="shared" ref="G23:G25" si="1">F23*5.5%+F23</f>
        <v>15.7195</v>
      </c>
      <c r="H23" s="90"/>
      <c r="I23" s="90"/>
      <c r="J23" s="90"/>
      <c r="K23" s="90"/>
    </row>
    <row r="24" spans="1:11" s="47" customFormat="1" x14ac:dyDescent="0.25">
      <c r="A24" s="78"/>
      <c r="B24" s="79" t="s">
        <v>14</v>
      </c>
      <c r="C24" s="82">
        <v>20.9</v>
      </c>
      <c r="D24" s="82">
        <v>22.1</v>
      </c>
      <c r="E24" s="443">
        <v>22.1</v>
      </c>
      <c r="F24" s="53">
        <v>24.8</v>
      </c>
      <c r="G24" s="53">
        <f t="shared" si="1"/>
        <v>26.164000000000001</v>
      </c>
      <c r="H24" s="90"/>
      <c r="I24" s="90"/>
      <c r="J24" s="90"/>
      <c r="K24" s="90"/>
    </row>
    <row r="25" spans="1:11" s="47" customFormat="1" x14ac:dyDescent="0.25">
      <c r="A25" s="78"/>
      <c r="B25" s="79" t="s">
        <v>15</v>
      </c>
      <c r="C25" s="82">
        <v>27.9</v>
      </c>
      <c r="D25" s="82">
        <v>29.5</v>
      </c>
      <c r="E25" s="443">
        <v>29.5</v>
      </c>
      <c r="F25" s="53">
        <v>33.1</v>
      </c>
      <c r="G25" s="53">
        <f t="shared" si="1"/>
        <v>34.920500000000004</v>
      </c>
      <c r="H25" s="90"/>
      <c r="I25" s="90"/>
      <c r="J25" s="90"/>
      <c r="K25" s="90"/>
    </row>
    <row r="26" spans="1:11" ht="31.5" x14ac:dyDescent="0.25">
      <c r="A26" s="40" t="s">
        <v>510</v>
      </c>
      <c r="B26" s="60"/>
      <c r="C26" s="82"/>
      <c r="D26" s="81"/>
      <c r="E26" s="444"/>
      <c r="F26" s="38"/>
      <c r="G26" s="38"/>
    </row>
    <row r="27" spans="1:11" x14ac:dyDescent="0.25">
      <c r="A27" s="40"/>
      <c r="B27" s="26" t="s">
        <v>194</v>
      </c>
      <c r="C27" s="82">
        <v>10.199999999999999</v>
      </c>
      <c r="D27" s="82">
        <v>10.8</v>
      </c>
      <c r="E27" s="444">
        <v>11.4</v>
      </c>
      <c r="F27" s="38">
        <v>12.1</v>
      </c>
      <c r="G27" s="53">
        <f t="shared" ref="G27:G30" si="2">F27*5.5%+F27</f>
        <v>12.765499999999999</v>
      </c>
    </row>
    <row r="28" spans="1:11" x14ac:dyDescent="0.25">
      <c r="A28" s="60"/>
      <c r="B28" s="3" t="s">
        <v>13</v>
      </c>
      <c r="C28" s="82">
        <v>20.9</v>
      </c>
      <c r="D28" s="82">
        <v>22.1</v>
      </c>
      <c r="E28" s="444">
        <v>23.4</v>
      </c>
      <c r="F28" s="38">
        <v>24.8</v>
      </c>
      <c r="G28" s="53">
        <f t="shared" si="2"/>
        <v>26.164000000000001</v>
      </c>
    </row>
    <row r="29" spans="1:11" x14ac:dyDescent="0.25">
      <c r="A29" s="60"/>
      <c r="B29" s="3" t="s">
        <v>14</v>
      </c>
      <c r="C29" s="82">
        <v>27.9</v>
      </c>
      <c r="D29" s="82">
        <v>29.5</v>
      </c>
      <c r="E29" s="444">
        <v>31.2</v>
      </c>
      <c r="F29" s="38">
        <v>33.1</v>
      </c>
      <c r="G29" s="53">
        <f t="shared" si="2"/>
        <v>34.920500000000004</v>
      </c>
    </row>
    <row r="30" spans="1:11" x14ac:dyDescent="0.25">
      <c r="A30" s="60"/>
      <c r="B30" s="3" t="s">
        <v>477</v>
      </c>
      <c r="C30" s="82">
        <v>34.799999999999997</v>
      </c>
      <c r="D30" s="82">
        <v>36.799999999999997</v>
      </c>
      <c r="E30" s="444">
        <v>38.9</v>
      </c>
      <c r="F30" s="38">
        <v>41.3</v>
      </c>
      <c r="G30" s="53">
        <f t="shared" si="2"/>
        <v>43.5715</v>
      </c>
    </row>
    <row r="31" spans="1:11" x14ac:dyDescent="0.25">
      <c r="A31" s="28"/>
      <c r="B31" s="69"/>
      <c r="C31" s="82"/>
      <c r="D31" s="81"/>
      <c r="E31" s="444"/>
      <c r="F31" s="38"/>
      <c r="G31" s="38"/>
    </row>
    <row r="32" spans="1:11" ht="16.5" thickBot="1" x14ac:dyDescent="0.3">
      <c r="A32" s="28"/>
      <c r="B32" s="61"/>
      <c r="C32" s="82"/>
      <c r="D32" s="81"/>
      <c r="E32" s="444"/>
      <c r="F32" s="38"/>
      <c r="G32" s="38"/>
    </row>
    <row r="33" spans="1:11" x14ac:dyDescent="0.25">
      <c r="A33" s="6" t="s">
        <v>189</v>
      </c>
      <c r="B33" s="7"/>
      <c r="C33" s="273"/>
      <c r="D33" s="275"/>
      <c r="E33" s="275"/>
      <c r="F33" s="88"/>
      <c r="G33" s="88"/>
    </row>
    <row r="34" spans="1:11" ht="18.75" x14ac:dyDescent="0.3">
      <c r="A34" s="98"/>
      <c r="B34" s="99"/>
      <c r="C34" s="284" t="s">
        <v>345</v>
      </c>
      <c r="D34" s="284" t="s">
        <v>466</v>
      </c>
      <c r="E34" s="440" t="s">
        <v>512</v>
      </c>
      <c r="F34" s="129" t="s">
        <v>530</v>
      </c>
      <c r="G34" s="129" t="s">
        <v>531</v>
      </c>
    </row>
    <row r="35" spans="1:11" s="47" customFormat="1" x14ac:dyDescent="0.25">
      <c r="A35" s="71" t="s">
        <v>2</v>
      </c>
      <c r="B35" s="72"/>
      <c r="C35" s="82">
        <v>100</v>
      </c>
      <c r="D35" s="82">
        <v>100</v>
      </c>
      <c r="E35" s="443">
        <v>105.8</v>
      </c>
      <c r="F35" s="53">
        <v>112.8</v>
      </c>
      <c r="G35" s="53">
        <f t="shared" ref="G35:G47" si="3">F35*5.5%+F35</f>
        <v>119.00399999999999</v>
      </c>
      <c r="H35" s="90"/>
      <c r="I35" s="90"/>
      <c r="J35" s="90"/>
      <c r="K35" s="90"/>
    </row>
    <row r="36" spans="1:11" s="47" customFormat="1" x14ac:dyDescent="0.25">
      <c r="A36" s="75" t="s">
        <v>3</v>
      </c>
      <c r="B36" s="76"/>
      <c r="C36" s="82">
        <v>100</v>
      </c>
      <c r="D36" s="82">
        <v>150</v>
      </c>
      <c r="E36" s="443">
        <v>158.69999999999999</v>
      </c>
      <c r="F36" s="53">
        <v>168.4</v>
      </c>
      <c r="G36" s="53">
        <f t="shared" si="3"/>
        <v>177.66200000000001</v>
      </c>
      <c r="H36" s="90"/>
      <c r="I36" s="90"/>
      <c r="J36" s="90"/>
      <c r="K36" s="90"/>
    </row>
    <row r="37" spans="1:11" x14ac:dyDescent="0.25">
      <c r="A37" s="8" t="s">
        <v>4</v>
      </c>
      <c r="B37" s="9"/>
      <c r="C37" s="82">
        <v>100</v>
      </c>
      <c r="D37" s="82">
        <v>100</v>
      </c>
      <c r="E37" s="444">
        <v>105.8</v>
      </c>
      <c r="F37" s="38">
        <v>112.3</v>
      </c>
      <c r="G37" s="53">
        <f t="shared" si="3"/>
        <v>118.4765</v>
      </c>
    </row>
    <row r="38" spans="1:11" x14ac:dyDescent="0.25">
      <c r="A38" s="10" t="s">
        <v>5</v>
      </c>
      <c r="B38" s="11"/>
      <c r="C38" s="82">
        <v>100</v>
      </c>
      <c r="D38" s="82">
        <v>100</v>
      </c>
      <c r="E38" s="444">
        <v>158.69999999999999</v>
      </c>
      <c r="F38" s="53">
        <v>168.4</v>
      </c>
      <c r="G38" s="53">
        <f t="shared" si="3"/>
        <v>177.66200000000001</v>
      </c>
    </row>
    <row r="39" spans="1:11" x14ac:dyDescent="0.25">
      <c r="A39" s="12" t="s">
        <v>6</v>
      </c>
      <c r="B39" s="13"/>
      <c r="C39" s="82">
        <v>100</v>
      </c>
      <c r="D39" s="82">
        <v>129.80000000000001</v>
      </c>
      <c r="E39" s="444">
        <v>137.30000000000001</v>
      </c>
      <c r="F39" s="38">
        <v>145.69999999999999</v>
      </c>
      <c r="G39" s="53">
        <f t="shared" si="3"/>
        <v>153.71349999999998</v>
      </c>
    </row>
    <row r="40" spans="1:11" x14ac:dyDescent="0.25">
      <c r="A40" s="8" t="s">
        <v>7</v>
      </c>
      <c r="B40" s="14"/>
      <c r="C40" s="82">
        <v>100</v>
      </c>
      <c r="D40" s="82">
        <v>129.80000000000001</v>
      </c>
      <c r="E40" s="444">
        <v>137.30000000000001</v>
      </c>
      <c r="F40" s="38">
        <v>145.69999999999999</v>
      </c>
      <c r="G40" s="53">
        <f t="shared" si="3"/>
        <v>153.71349999999998</v>
      </c>
    </row>
    <row r="41" spans="1:11" x14ac:dyDescent="0.25">
      <c r="A41" s="15" t="s">
        <v>8</v>
      </c>
      <c r="B41" s="16"/>
      <c r="C41" s="82">
        <v>100</v>
      </c>
      <c r="D41" s="82">
        <v>129.80000000000001</v>
      </c>
      <c r="E41" s="444">
        <v>137.30000000000001</v>
      </c>
      <c r="F41" s="38">
        <v>145.69999999999999</v>
      </c>
      <c r="G41" s="53">
        <f t="shared" si="3"/>
        <v>153.71349999999998</v>
      </c>
    </row>
    <row r="42" spans="1:11" x14ac:dyDescent="0.25">
      <c r="A42" s="10" t="s">
        <v>10</v>
      </c>
      <c r="B42" s="11"/>
      <c r="C42" s="82">
        <v>100</v>
      </c>
      <c r="D42" s="82">
        <v>129.80000000000001</v>
      </c>
      <c r="E42" s="444">
        <v>137.30000000000001</v>
      </c>
      <c r="F42" s="38">
        <v>145.69999999999999</v>
      </c>
      <c r="G42" s="53">
        <f t="shared" si="3"/>
        <v>153.71349999999998</v>
      </c>
    </row>
    <row r="43" spans="1:11" x14ac:dyDescent="0.25">
      <c r="A43" s="8" t="s">
        <v>9</v>
      </c>
      <c r="B43" s="9"/>
      <c r="C43" s="82">
        <v>100</v>
      </c>
      <c r="D43" s="82">
        <v>129.80000000000001</v>
      </c>
      <c r="E43" s="444">
        <v>137.30000000000001</v>
      </c>
      <c r="F43" s="38">
        <v>145.69999999999999</v>
      </c>
      <c r="G43" s="53">
        <f t="shared" si="3"/>
        <v>153.71349999999998</v>
      </c>
    </row>
    <row r="44" spans="1:11" x14ac:dyDescent="0.25">
      <c r="A44" s="10" t="s">
        <v>11</v>
      </c>
      <c r="B44" s="11"/>
      <c r="C44" s="82">
        <v>100</v>
      </c>
      <c r="D44" s="82">
        <v>129.80000000000001</v>
      </c>
      <c r="E44" s="444">
        <v>137.30000000000001</v>
      </c>
      <c r="F44" s="38">
        <v>145.69999999999999</v>
      </c>
      <c r="G44" s="53">
        <f t="shared" si="3"/>
        <v>153.71349999999998</v>
      </c>
    </row>
    <row r="45" spans="1:11" x14ac:dyDescent="0.25">
      <c r="A45" s="17" t="s">
        <v>12</v>
      </c>
      <c r="B45" s="9"/>
      <c r="C45" s="82">
        <v>100</v>
      </c>
      <c r="D45" s="82">
        <v>100</v>
      </c>
      <c r="E45" s="444">
        <v>137.30000000000001</v>
      </c>
      <c r="F45" s="38">
        <v>145.69999999999999</v>
      </c>
      <c r="G45" s="53">
        <f t="shared" si="3"/>
        <v>153.71349999999998</v>
      </c>
    </row>
    <row r="46" spans="1:11" x14ac:dyDescent="0.25">
      <c r="A46" s="2" t="s">
        <v>125</v>
      </c>
      <c r="B46" s="39"/>
      <c r="C46" s="82">
        <v>100</v>
      </c>
      <c r="D46" s="82">
        <v>100</v>
      </c>
      <c r="E46" s="444">
        <v>137.30000000000001</v>
      </c>
      <c r="F46" s="38">
        <v>145.69999999999999</v>
      </c>
      <c r="G46" s="53">
        <f t="shared" si="3"/>
        <v>153.71349999999998</v>
      </c>
    </row>
    <row r="47" spans="1:11" x14ac:dyDescent="0.25">
      <c r="A47" s="26" t="s">
        <v>196</v>
      </c>
      <c r="B47" s="3"/>
      <c r="C47" s="82">
        <v>100</v>
      </c>
      <c r="D47" s="82">
        <v>100</v>
      </c>
      <c r="E47" s="444">
        <v>137.30000000000001</v>
      </c>
      <c r="F47" s="38">
        <v>145.69999999999999</v>
      </c>
      <c r="G47" s="53">
        <f t="shared" si="3"/>
        <v>153.71349999999998</v>
      </c>
    </row>
    <row r="48" spans="1:11" ht="24" thickBot="1" x14ac:dyDescent="0.4">
      <c r="A48" s="463" t="s">
        <v>337</v>
      </c>
      <c r="B48" s="464"/>
      <c r="C48" s="82"/>
      <c r="D48" s="81"/>
      <c r="E48" s="444"/>
      <c r="F48" s="38"/>
      <c r="G48" s="38"/>
    </row>
    <row r="49" spans="1:11" ht="16.5" thickTop="1" x14ac:dyDescent="0.25">
      <c r="A49" s="6" t="s">
        <v>36</v>
      </c>
      <c r="B49" s="43"/>
      <c r="C49" s="273"/>
      <c r="D49" s="275"/>
      <c r="E49" s="275"/>
      <c r="F49" s="88"/>
      <c r="G49" s="88"/>
    </row>
    <row r="50" spans="1:11" ht="19.5" thickBot="1" x14ac:dyDescent="0.35">
      <c r="A50" s="95"/>
      <c r="B50" s="96"/>
      <c r="C50" s="284" t="s">
        <v>345</v>
      </c>
      <c r="D50" s="284" t="s">
        <v>466</v>
      </c>
      <c r="E50" s="440" t="s">
        <v>512</v>
      </c>
      <c r="F50" s="129" t="s">
        <v>530</v>
      </c>
      <c r="G50" s="129" t="s">
        <v>531</v>
      </c>
    </row>
    <row r="51" spans="1:11" x14ac:dyDescent="0.25">
      <c r="A51" s="15" t="s">
        <v>2</v>
      </c>
      <c r="B51" s="29"/>
      <c r="C51" s="246">
        <v>1600</v>
      </c>
      <c r="D51" s="246">
        <v>1600</v>
      </c>
      <c r="E51" s="444">
        <v>1692.8</v>
      </c>
      <c r="F51" s="38">
        <v>1796.1</v>
      </c>
      <c r="G51" s="53">
        <f t="shared" ref="G51:G60" si="4">F51*5.5%+F51</f>
        <v>1894.8854999999999</v>
      </c>
    </row>
    <row r="52" spans="1:11" x14ac:dyDescent="0.25">
      <c r="A52" s="8" t="s">
        <v>3</v>
      </c>
      <c r="B52" s="3"/>
      <c r="C52" s="246">
        <v>1900</v>
      </c>
      <c r="D52" s="246">
        <v>1900</v>
      </c>
      <c r="E52" s="444">
        <v>2010.2</v>
      </c>
      <c r="F52" s="38">
        <v>2132.8000000000002</v>
      </c>
      <c r="G52" s="53">
        <f t="shared" si="4"/>
        <v>2250.1040000000003</v>
      </c>
    </row>
    <row r="53" spans="1:11" x14ac:dyDescent="0.25">
      <c r="A53" s="8" t="s">
        <v>4</v>
      </c>
      <c r="B53" s="3"/>
      <c r="C53" s="246">
        <v>1600</v>
      </c>
      <c r="D53" s="246">
        <v>1600</v>
      </c>
      <c r="E53" s="444">
        <v>1692.8</v>
      </c>
      <c r="F53" s="38">
        <v>1796.1</v>
      </c>
      <c r="G53" s="53">
        <f t="shared" si="4"/>
        <v>1894.8854999999999</v>
      </c>
    </row>
    <row r="54" spans="1:11" x14ac:dyDescent="0.25">
      <c r="A54" s="8" t="s">
        <v>5</v>
      </c>
      <c r="B54" s="3"/>
      <c r="C54" s="246">
        <v>1900</v>
      </c>
      <c r="D54" s="246">
        <v>1900</v>
      </c>
      <c r="E54" s="444">
        <v>2010.2</v>
      </c>
      <c r="F54" s="38">
        <v>2132.8000000000002</v>
      </c>
      <c r="G54" s="53">
        <f t="shared" si="4"/>
        <v>2250.1040000000003</v>
      </c>
    </row>
    <row r="55" spans="1:11" x14ac:dyDescent="0.25">
      <c r="A55" s="8" t="s">
        <v>6</v>
      </c>
      <c r="B55" s="3"/>
      <c r="C55" s="246">
        <v>1900</v>
      </c>
      <c r="D55" s="246">
        <v>1900</v>
      </c>
      <c r="E55" s="444">
        <v>2010.2</v>
      </c>
      <c r="F55" s="38">
        <v>2132.8000000000002</v>
      </c>
      <c r="G55" s="53">
        <f t="shared" si="4"/>
        <v>2250.1040000000003</v>
      </c>
    </row>
    <row r="56" spans="1:11" x14ac:dyDescent="0.25">
      <c r="A56" s="8" t="s">
        <v>7</v>
      </c>
      <c r="B56" s="3"/>
      <c r="C56" s="246">
        <v>1900</v>
      </c>
      <c r="D56" s="246">
        <v>1900</v>
      </c>
      <c r="E56" s="444">
        <v>2010.2</v>
      </c>
      <c r="F56" s="38">
        <v>2132.8000000000002</v>
      </c>
      <c r="G56" s="53">
        <f t="shared" si="4"/>
        <v>2250.1040000000003</v>
      </c>
    </row>
    <row r="57" spans="1:11" x14ac:dyDescent="0.25">
      <c r="A57" s="8" t="s">
        <v>8</v>
      </c>
      <c r="B57" s="3"/>
      <c r="C57" s="246">
        <v>1900</v>
      </c>
      <c r="D57" s="246">
        <v>1900</v>
      </c>
      <c r="E57" s="444">
        <v>2010.2</v>
      </c>
      <c r="F57" s="38">
        <v>2132.8000000000002</v>
      </c>
      <c r="G57" s="53">
        <f t="shared" si="4"/>
        <v>2250.1040000000003</v>
      </c>
    </row>
    <row r="58" spans="1:11" x14ac:dyDescent="0.25">
      <c r="A58" s="8" t="s">
        <v>10</v>
      </c>
      <c r="B58" s="3"/>
      <c r="C58" s="246">
        <v>1900</v>
      </c>
      <c r="D58" s="246">
        <v>1900</v>
      </c>
      <c r="E58" s="444">
        <v>2010.2</v>
      </c>
      <c r="F58" s="38">
        <v>2132.8000000000002</v>
      </c>
      <c r="G58" s="53">
        <f t="shared" si="4"/>
        <v>2250.1040000000003</v>
      </c>
    </row>
    <row r="59" spans="1:11" x14ac:dyDescent="0.25">
      <c r="A59" s="8" t="s">
        <v>9</v>
      </c>
      <c r="B59" s="3"/>
      <c r="C59" s="246">
        <v>1900</v>
      </c>
      <c r="D59" s="246">
        <v>1900</v>
      </c>
      <c r="E59" s="444">
        <v>2010.2</v>
      </c>
      <c r="F59" s="38">
        <v>2132.8000000000002</v>
      </c>
      <c r="G59" s="53">
        <f t="shared" si="4"/>
        <v>2250.1040000000003</v>
      </c>
    </row>
    <row r="60" spans="1:11" x14ac:dyDescent="0.25">
      <c r="A60" s="8" t="s">
        <v>11</v>
      </c>
      <c r="B60" s="3"/>
      <c r="C60" s="246">
        <v>1900</v>
      </c>
      <c r="D60" s="246">
        <v>1900</v>
      </c>
      <c r="E60" s="444">
        <v>2010.2</v>
      </c>
      <c r="F60" s="38">
        <v>2132.8000000000002</v>
      </c>
      <c r="G60" s="53">
        <f t="shared" si="4"/>
        <v>2250.1040000000003</v>
      </c>
    </row>
    <row r="61" spans="1:11" x14ac:dyDescent="0.25">
      <c r="A61" s="8"/>
      <c r="B61" s="39"/>
      <c r="C61" s="82"/>
      <c r="D61" s="81"/>
      <c r="E61" s="444"/>
      <c r="F61" s="38"/>
      <c r="G61" s="38"/>
    </row>
    <row r="62" spans="1:11" ht="16.5" thickBot="1" x14ac:dyDescent="0.3">
      <c r="A62" s="320"/>
      <c r="B62" s="27"/>
      <c r="C62" s="82"/>
      <c r="D62" s="81"/>
      <c r="E62" s="444"/>
      <c r="F62" s="38"/>
      <c r="G62" s="38"/>
    </row>
    <row r="63" spans="1:11" x14ac:dyDescent="0.25">
      <c r="A63" s="46" t="s">
        <v>34</v>
      </c>
      <c r="B63" s="260"/>
      <c r="C63" s="273"/>
      <c r="D63" s="275"/>
      <c r="E63" s="275"/>
      <c r="F63" s="369"/>
      <c r="G63" s="369"/>
      <c r="H63"/>
      <c r="I63"/>
      <c r="J63"/>
      <c r="K63"/>
    </row>
    <row r="64" spans="1:11" ht="19.5" thickBot="1" x14ac:dyDescent="0.35">
      <c r="A64" s="95"/>
      <c r="B64" s="120"/>
      <c r="C64" s="284" t="s">
        <v>345</v>
      </c>
      <c r="D64" s="284" t="s">
        <v>466</v>
      </c>
      <c r="E64" s="440" t="s">
        <v>512</v>
      </c>
      <c r="F64" s="129" t="s">
        <v>530</v>
      </c>
      <c r="G64" s="129" t="s">
        <v>531</v>
      </c>
      <c r="H64"/>
      <c r="I64"/>
      <c r="J64"/>
      <c r="K64"/>
    </row>
    <row r="65" spans="1:11" x14ac:dyDescent="0.25">
      <c r="A65" s="15" t="s">
        <v>2</v>
      </c>
      <c r="B65" s="65"/>
      <c r="C65" s="246">
        <v>600</v>
      </c>
      <c r="D65" s="246">
        <v>1600</v>
      </c>
      <c r="E65" s="444">
        <v>1692.8</v>
      </c>
      <c r="F65" s="38">
        <v>1796.1</v>
      </c>
      <c r="G65" s="53">
        <f t="shared" ref="G65:G74" si="5">F65*5.5%+F65</f>
        <v>1894.8854999999999</v>
      </c>
      <c r="H65"/>
      <c r="I65"/>
      <c r="J65"/>
      <c r="K65"/>
    </row>
    <row r="66" spans="1:11" x14ac:dyDescent="0.25">
      <c r="A66" s="10" t="s">
        <v>3</v>
      </c>
      <c r="B66" s="60"/>
      <c r="C66" s="246">
        <v>1000</v>
      </c>
      <c r="D66" s="246">
        <v>1900</v>
      </c>
      <c r="E66" s="444">
        <v>2010.2</v>
      </c>
      <c r="F66" s="38">
        <v>2132.8000000000002</v>
      </c>
      <c r="G66" s="53">
        <f t="shared" si="5"/>
        <v>2250.1040000000003</v>
      </c>
      <c r="H66"/>
      <c r="I66"/>
      <c r="J66"/>
      <c r="K66"/>
    </row>
    <row r="67" spans="1:11" x14ac:dyDescent="0.25">
      <c r="A67" s="8" t="s">
        <v>4</v>
      </c>
      <c r="B67" s="60"/>
      <c r="C67" s="246">
        <v>600</v>
      </c>
      <c r="D67" s="246">
        <v>1600</v>
      </c>
      <c r="E67" s="444">
        <v>1692.8</v>
      </c>
      <c r="F67" s="38">
        <v>1796.1</v>
      </c>
      <c r="G67" s="53">
        <f t="shared" si="5"/>
        <v>1894.8854999999999</v>
      </c>
      <c r="H67"/>
      <c r="I67"/>
      <c r="J67"/>
      <c r="K67"/>
    </row>
    <row r="68" spans="1:11" x14ac:dyDescent="0.25">
      <c r="A68" s="10" t="s">
        <v>5</v>
      </c>
      <c r="B68" s="60"/>
      <c r="C68" s="246">
        <v>1000</v>
      </c>
      <c r="D68" s="246">
        <v>1900</v>
      </c>
      <c r="E68" s="444">
        <v>2010.2</v>
      </c>
      <c r="F68" s="38">
        <v>2132.8000000000002</v>
      </c>
      <c r="G68" s="53">
        <f t="shared" si="5"/>
        <v>2250.1040000000003</v>
      </c>
      <c r="H68"/>
      <c r="I68"/>
      <c r="J68"/>
      <c r="K68"/>
    </row>
    <row r="69" spans="1:11" x14ac:dyDescent="0.25">
      <c r="A69" s="8" t="s">
        <v>6</v>
      </c>
      <c r="B69" s="60"/>
      <c r="C69" s="246">
        <v>1000</v>
      </c>
      <c r="D69" s="246">
        <v>1900</v>
      </c>
      <c r="E69" s="444">
        <v>2010.2</v>
      </c>
      <c r="F69" s="38">
        <v>2132.8000000000002</v>
      </c>
      <c r="G69" s="53">
        <f t="shared" si="5"/>
        <v>2250.1040000000003</v>
      </c>
      <c r="H69"/>
      <c r="I69"/>
      <c r="J69"/>
      <c r="K69"/>
    </row>
    <row r="70" spans="1:11" x14ac:dyDescent="0.25">
      <c r="A70" s="10" t="s">
        <v>7</v>
      </c>
      <c r="B70" s="60"/>
      <c r="C70" s="246">
        <v>1000</v>
      </c>
      <c r="D70" s="246">
        <v>1900</v>
      </c>
      <c r="E70" s="444">
        <v>2010.2</v>
      </c>
      <c r="F70" s="38">
        <v>2132.8000000000002</v>
      </c>
      <c r="G70" s="53">
        <f t="shared" si="5"/>
        <v>2250.1040000000003</v>
      </c>
      <c r="H70"/>
      <c r="I70"/>
      <c r="J70"/>
      <c r="K70"/>
    </row>
    <row r="71" spans="1:11" x14ac:dyDescent="0.25">
      <c r="A71" s="8" t="s">
        <v>8</v>
      </c>
      <c r="B71" s="60"/>
      <c r="C71" s="246">
        <v>1000</v>
      </c>
      <c r="D71" s="246">
        <v>1900</v>
      </c>
      <c r="E71" s="444">
        <v>2010.2</v>
      </c>
      <c r="F71" s="38">
        <v>2132.8000000000002</v>
      </c>
      <c r="G71" s="53">
        <f t="shared" si="5"/>
        <v>2250.1040000000003</v>
      </c>
      <c r="H71"/>
      <c r="I71"/>
      <c r="J71"/>
      <c r="K71"/>
    </row>
    <row r="72" spans="1:11" x14ac:dyDescent="0.25">
      <c r="A72" s="10" t="s">
        <v>10</v>
      </c>
      <c r="B72" s="60"/>
      <c r="C72" s="246">
        <v>1000</v>
      </c>
      <c r="D72" s="246">
        <v>1900</v>
      </c>
      <c r="E72" s="444">
        <v>2010.2</v>
      </c>
      <c r="F72" s="38">
        <v>2132.8000000000002</v>
      </c>
      <c r="G72" s="53">
        <f t="shared" si="5"/>
        <v>2250.1040000000003</v>
      </c>
      <c r="H72"/>
      <c r="I72"/>
      <c r="J72"/>
      <c r="K72"/>
    </row>
    <row r="73" spans="1:11" x14ac:dyDescent="0.25">
      <c r="A73" s="8" t="s">
        <v>9</v>
      </c>
      <c r="B73" s="60"/>
      <c r="C73" s="246">
        <v>1000</v>
      </c>
      <c r="D73" s="246">
        <v>1900</v>
      </c>
      <c r="E73" s="444">
        <v>2010.2</v>
      </c>
      <c r="F73" s="38">
        <v>2132.8000000000002</v>
      </c>
      <c r="G73" s="53">
        <f t="shared" si="5"/>
        <v>2250.1040000000003</v>
      </c>
      <c r="H73"/>
      <c r="I73"/>
      <c r="J73"/>
      <c r="K73"/>
    </row>
    <row r="74" spans="1:11" x14ac:dyDescent="0.25">
      <c r="A74" s="8" t="s">
        <v>11</v>
      </c>
      <c r="B74" s="60"/>
      <c r="C74" s="246">
        <v>1000</v>
      </c>
      <c r="D74" s="246">
        <v>1900</v>
      </c>
      <c r="E74" s="444">
        <v>2010.2</v>
      </c>
      <c r="F74" s="38">
        <v>2132.8000000000002</v>
      </c>
      <c r="G74" s="53">
        <f t="shared" si="5"/>
        <v>2250.1040000000003</v>
      </c>
      <c r="H74"/>
      <c r="I74"/>
      <c r="J74"/>
      <c r="K74"/>
    </row>
    <row r="75" spans="1:11" ht="90.75" x14ac:dyDescent="0.25">
      <c r="A75" s="467" t="s">
        <v>508</v>
      </c>
      <c r="B75" s="468"/>
      <c r="C75" s="246"/>
      <c r="D75" s="373" t="s">
        <v>509</v>
      </c>
      <c r="E75" s="373" t="s">
        <v>509</v>
      </c>
      <c r="F75" s="332" t="s">
        <v>509</v>
      </c>
      <c r="G75" s="332" t="s">
        <v>509</v>
      </c>
      <c r="H75"/>
      <c r="I75"/>
      <c r="J75"/>
      <c r="K75"/>
    </row>
    <row r="76" spans="1:11" ht="60.75" x14ac:dyDescent="0.25">
      <c r="A76" s="465" t="s">
        <v>502</v>
      </c>
      <c r="B76" s="466"/>
      <c r="C76" s="219"/>
      <c r="D76" s="374" t="s">
        <v>503</v>
      </c>
      <c r="E76" s="374" t="s">
        <v>503</v>
      </c>
      <c r="F76" s="333" t="s">
        <v>503</v>
      </c>
      <c r="G76" s="333" t="s">
        <v>503</v>
      </c>
    </row>
    <row r="77" spans="1:11" x14ac:dyDescent="0.25">
      <c r="A77" s="461"/>
      <c r="B77" s="462"/>
      <c r="D77" s="375"/>
      <c r="E77" s="444"/>
      <c r="F77" s="38"/>
      <c r="G77" s="38"/>
    </row>
    <row r="78" spans="1:11" ht="16.5" thickBot="1" x14ac:dyDescent="0.3">
      <c r="A78" s="61"/>
      <c r="B78" s="61"/>
      <c r="C78" s="282"/>
      <c r="D78" s="238"/>
      <c r="E78" s="445"/>
      <c r="F78" s="109"/>
      <c r="G78" s="109"/>
      <c r="H78"/>
      <c r="I78"/>
      <c r="J78"/>
      <c r="K78"/>
    </row>
    <row r="79" spans="1:11" x14ac:dyDescent="0.25">
      <c r="A79" s="6" t="s">
        <v>16</v>
      </c>
      <c r="B79" s="62"/>
      <c r="C79" s="273"/>
      <c r="D79" s="275"/>
      <c r="E79" s="275"/>
      <c r="F79" s="369"/>
      <c r="G79" s="369"/>
      <c r="H79"/>
      <c r="I79"/>
      <c r="J79"/>
      <c r="K79"/>
    </row>
    <row r="80" spans="1:11" ht="19.5" thickBot="1" x14ac:dyDescent="0.35">
      <c r="A80" s="95"/>
      <c r="B80" s="119"/>
      <c r="C80" s="284" t="s">
        <v>345</v>
      </c>
      <c r="D80" s="284" t="s">
        <v>466</v>
      </c>
      <c r="E80" s="440" t="s">
        <v>512</v>
      </c>
      <c r="F80" s="129" t="s">
        <v>530</v>
      </c>
      <c r="G80" s="129" t="s">
        <v>531</v>
      </c>
      <c r="H80"/>
      <c r="I80"/>
      <c r="J80"/>
      <c r="K80"/>
    </row>
    <row r="81" spans="1:11" ht="16.5" thickBot="1" x14ac:dyDescent="0.3">
      <c r="A81" s="30" t="s">
        <v>2</v>
      </c>
      <c r="B81" s="63"/>
      <c r="C81" s="82">
        <v>62.6</v>
      </c>
      <c r="D81" s="246">
        <v>66.2</v>
      </c>
      <c r="E81" s="444">
        <v>70</v>
      </c>
      <c r="F81" s="109">
        <v>74.3</v>
      </c>
      <c r="G81" s="53">
        <f t="shared" ref="G81:G90" si="6">F81*5.5%+F81</f>
        <v>78.386499999999998</v>
      </c>
      <c r="H81"/>
      <c r="I81"/>
      <c r="J81"/>
      <c r="K81"/>
    </row>
    <row r="82" spans="1:11" ht="16.5" thickBot="1" x14ac:dyDescent="0.3">
      <c r="A82" s="5" t="s">
        <v>3</v>
      </c>
      <c r="B82" s="63"/>
      <c r="C82" s="82">
        <v>250.4</v>
      </c>
      <c r="D82" s="246">
        <v>132.5</v>
      </c>
      <c r="E82" s="444">
        <v>140.19999999999999</v>
      </c>
      <c r="F82" s="109">
        <v>148.80000000000001</v>
      </c>
      <c r="G82" s="53">
        <f t="shared" si="6"/>
        <v>156.98400000000001</v>
      </c>
      <c r="H82"/>
      <c r="I82"/>
      <c r="J82"/>
      <c r="K82"/>
    </row>
    <row r="83" spans="1:11" ht="16.5" thickBot="1" x14ac:dyDescent="0.3">
      <c r="A83" s="5" t="s">
        <v>4</v>
      </c>
      <c r="B83" s="63"/>
      <c r="C83" s="82">
        <v>250.4</v>
      </c>
      <c r="D83" s="246">
        <v>66.2</v>
      </c>
      <c r="E83" s="444">
        <v>70</v>
      </c>
      <c r="F83" s="109">
        <v>74.3</v>
      </c>
      <c r="G83" s="53">
        <f t="shared" si="6"/>
        <v>78.386499999999998</v>
      </c>
      <c r="H83"/>
      <c r="I83"/>
      <c r="J83"/>
      <c r="K83"/>
    </row>
    <row r="84" spans="1:11" ht="16.5" thickBot="1" x14ac:dyDescent="0.3">
      <c r="A84" s="5" t="s">
        <v>5</v>
      </c>
      <c r="B84" s="63"/>
      <c r="C84" s="82">
        <v>250.4</v>
      </c>
      <c r="D84" s="246">
        <v>132.5</v>
      </c>
      <c r="E84" s="444">
        <v>140.19999999999999</v>
      </c>
      <c r="F84" s="109">
        <v>148.80000000000001</v>
      </c>
      <c r="G84" s="53">
        <f t="shared" si="6"/>
        <v>156.98400000000001</v>
      </c>
      <c r="H84"/>
      <c r="I84"/>
      <c r="J84"/>
      <c r="K84"/>
    </row>
    <row r="85" spans="1:11" ht="16.5" thickBot="1" x14ac:dyDescent="0.3">
      <c r="A85" s="5" t="s">
        <v>6</v>
      </c>
      <c r="B85" s="63"/>
      <c r="C85" s="82">
        <v>250.4</v>
      </c>
      <c r="D85" s="246">
        <v>132.5</v>
      </c>
      <c r="E85" s="444">
        <v>140.19999999999999</v>
      </c>
      <c r="F85" s="109">
        <v>148.80000000000001</v>
      </c>
      <c r="G85" s="53">
        <f t="shared" si="6"/>
        <v>156.98400000000001</v>
      </c>
      <c r="H85"/>
      <c r="I85"/>
      <c r="J85"/>
      <c r="K85"/>
    </row>
    <row r="86" spans="1:11" ht="16.5" thickBot="1" x14ac:dyDescent="0.3">
      <c r="A86" s="5" t="s">
        <v>7</v>
      </c>
      <c r="B86" s="63"/>
      <c r="C86" s="82">
        <v>250.4</v>
      </c>
      <c r="D86" s="246">
        <v>132.5</v>
      </c>
      <c r="E86" s="444">
        <v>140.19999999999999</v>
      </c>
      <c r="F86" s="109">
        <v>148.80000000000001</v>
      </c>
      <c r="G86" s="53">
        <f t="shared" si="6"/>
        <v>156.98400000000001</v>
      </c>
      <c r="H86"/>
      <c r="I86"/>
      <c r="J86"/>
      <c r="K86"/>
    </row>
    <row r="87" spans="1:11" ht="16.5" thickBot="1" x14ac:dyDescent="0.3">
      <c r="A87" s="5" t="s">
        <v>17</v>
      </c>
      <c r="B87" s="63"/>
      <c r="C87" s="82">
        <v>250.4</v>
      </c>
      <c r="D87" s="246">
        <v>1000</v>
      </c>
      <c r="E87" s="444">
        <v>1058</v>
      </c>
      <c r="F87" s="109">
        <v>1122.5</v>
      </c>
      <c r="G87" s="53">
        <f t="shared" si="6"/>
        <v>1184.2375</v>
      </c>
      <c r="H87"/>
      <c r="I87"/>
      <c r="J87"/>
      <c r="K87"/>
    </row>
    <row r="88" spans="1:11" ht="16.5" thickBot="1" x14ac:dyDescent="0.3">
      <c r="A88" s="5" t="s">
        <v>10</v>
      </c>
      <c r="B88" s="63"/>
      <c r="C88" s="82">
        <v>250.4</v>
      </c>
      <c r="D88" s="246">
        <v>132.5</v>
      </c>
      <c r="E88" s="444">
        <v>140.19999999999999</v>
      </c>
      <c r="F88" s="109">
        <v>148.80000000000001</v>
      </c>
      <c r="G88" s="53">
        <f t="shared" si="6"/>
        <v>156.98400000000001</v>
      </c>
      <c r="H88"/>
      <c r="I88"/>
      <c r="J88"/>
      <c r="K88"/>
    </row>
    <row r="89" spans="1:11" ht="16.5" thickBot="1" x14ac:dyDescent="0.3">
      <c r="A89" s="5" t="s">
        <v>9</v>
      </c>
      <c r="B89" s="63"/>
      <c r="C89" s="82">
        <v>250.4</v>
      </c>
      <c r="D89" s="246">
        <v>132.5</v>
      </c>
      <c r="E89" s="444">
        <v>140.19999999999999</v>
      </c>
      <c r="F89" s="109">
        <v>148.80000000000001</v>
      </c>
      <c r="G89" s="53">
        <f t="shared" si="6"/>
        <v>156.98400000000001</v>
      </c>
      <c r="H89"/>
      <c r="I89"/>
      <c r="J89"/>
      <c r="K89"/>
    </row>
    <row r="90" spans="1:11" ht="16.5" thickBot="1" x14ac:dyDescent="0.3">
      <c r="A90" s="5" t="s">
        <v>11</v>
      </c>
      <c r="B90" s="63"/>
      <c r="C90" s="82">
        <v>250.4</v>
      </c>
      <c r="D90" s="246">
        <v>132.5</v>
      </c>
      <c r="E90" s="444">
        <v>140.19999999999999</v>
      </c>
      <c r="F90" s="109">
        <v>148.80000000000001</v>
      </c>
      <c r="G90" s="53">
        <f t="shared" si="6"/>
        <v>156.98400000000001</v>
      </c>
      <c r="H90"/>
      <c r="I90"/>
      <c r="J90"/>
      <c r="K90"/>
    </row>
    <row r="91" spans="1:11" x14ac:dyDescent="0.25">
      <c r="A91" s="54" t="s">
        <v>12</v>
      </c>
      <c r="B91" s="64"/>
      <c r="C91" s="246">
        <v>13.69</v>
      </c>
      <c r="D91" s="376" t="s">
        <v>281</v>
      </c>
      <c r="E91" s="444" t="str">
        <f>D91</f>
        <v>Free</v>
      </c>
      <c r="F91" s="381" t="str">
        <f>E91</f>
        <v>Free</v>
      </c>
      <c r="G91" s="109"/>
      <c r="H91"/>
      <c r="I91"/>
      <c r="J91"/>
      <c r="K91"/>
    </row>
    <row r="92" spans="1:11" x14ac:dyDescent="0.25">
      <c r="A92" s="60"/>
      <c r="B92" s="60"/>
      <c r="C92" s="282"/>
      <c r="D92" s="238"/>
      <c r="E92" s="445"/>
      <c r="F92" s="109"/>
      <c r="G92" s="109"/>
      <c r="H92"/>
      <c r="I92"/>
      <c r="J92"/>
      <c r="K92"/>
    </row>
    <row r="93" spans="1:11" s="47" customFormat="1" x14ac:dyDescent="0.25">
      <c r="A93" s="251" t="s">
        <v>359</v>
      </c>
      <c r="C93" s="272"/>
      <c r="D93" s="282"/>
      <c r="E93" s="446"/>
      <c r="F93" s="447"/>
      <c r="G93" s="447"/>
    </row>
    <row r="94" spans="1:11" x14ac:dyDescent="0.25">
      <c r="A94" s="251"/>
      <c r="B94" s="60" t="s">
        <v>364</v>
      </c>
      <c r="C94" s="246">
        <v>328.6</v>
      </c>
      <c r="D94" s="246">
        <v>347.7</v>
      </c>
      <c r="E94" s="444">
        <v>367.9</v>
      </c>
      <c r="F94" s="109">
        <v>390.3</v>
      </c>
      <c r="G94" s="53">
        <f t="shared" ref="G94:G96" si="7">F94*5.5%+F94</f>
        <v>411.76650000000001</v>
      </c>
      <c r="H94"/>
      <c r="I94"/>
      <c r="J94"/>
      <c r="K94"/>
    </row>
    <row r="95" spans="1:11" x14ac:dyDescent="0.25">
      <c r="A95" s="4"/>
      <c r="B95" s="60" t="s">
        <v>365</v>
      </c>
      <c r="C95" s="246">
        <v>131.4</v>
      </c>
      <c r="D95" s="246">
        <v>139</v>
      </c>
      <c r="E95" s="444">
        <v>147.1</v>
      </c>
      <c r="F95" s="109">
        <v>156.1</v>
      </c>
      <c r="G95" s="53">
        <f t="shared" si="7"/>
        <v>164.68549999999999</v>
      </c>
      <c r="H95"/>
      <c r="I95"/>
      <c r="J95"/>
      <c r="K95"/>
    </row>
    <row r="96" spans="1:11" x14ac:dyDescent="0.25">
      <c r="A96" s="4"/>
      <c r="B96" s="60" t="s">
        <v>366</v>
      </c>
      <c r="C96" s="246">
        <v>3.4</v>
      </c>
      <c r="D96" s="246">
        <v>3.6</v>
      </c>
      <c r="E96" s="444">
        <v>3.8</v>
      </c>
      <c r="F96" s="109">
        <v>4</v>
      </c>
      <c r="G96" s="53">
        <f t="shared" si="7"/>
        <v>4.22</v>
      </c>
      <c r="H96"/>
      <c r="I96"/>
      <c r="J96"/>
      <c r="K96"/>
    </row>
    <row r="97" spans="1:11" x14ac:dyDescent="0.25">
      <c r="A97" s="4"/>
      <c r="B97" s="60"/>
      <c r="C97" s="246"/>
      <c r="D97" s="238"/>
      <c r="E97" s="445"/>
      <c r="F97" s="109"/>
      <c r="G97" s="109"/>
      <c r="H97"/>
      <c r="I97"/>
      <c r="J97"/>
      <c r="K97"/>
    </row>
    <row r="98" spans="1:11" ht="45" x14ac:dyDescent="0.25">
      <c r="A98" s="231" t="s">
        <v>361</v>
      </c>
      <c r="B98" s="24" t="s">
        <v>360</v>
      </c>
      <c r="C98" s="246">
        <v>525.79999999999995</v>
      </c>
      <c r="D98" s="82">
        <v>556.29999999999995</v>
      </c>
      <c r="E98" s="444">
        <v>588.6</v>
      </c>
      <c r="F98" s="109">
        <v>624.5</v>
      </c>
      <c r="G98" s="53">
        <f t="shared" ref="G98:G99" si="8">F98*5.5%+F98</f>
        <v>658.84749999999997</v>
      </c>
      <c r="H98"/>
      <c r="I98"/>
      <c r="J98"/>
      <c r="K98"/>
    </row>
    <row r="99" spans="1:11" x14ac:dyDescent="0.25">
      <c r="A99" s="231"/>
      <c r="B99" s="24" t="s">
        <v>362</v>
      </c>
      <c r="C99" s="246">
        <v>7.6</v>
      </c>
      <c r="D99" s="82">
        <v>8</v>
      </c>
      <c r="E99" s="444">
        <v>8.5</v>
      </c>
      <c r="F99" s="109">
        <v>9</v>
      </c>
      <c r="G99" s="53">
        <f t="shared" si="8"/>
        <v>9.4949999999999992</v>
      </c>
      <c r="H99"/>
      <c r="I99"/>
      <c r="J99"/>
      <c r="K99"/>
    </row>
    <row r="100" spans="1:11" x14ac:dyDescent="0.25">
      <c r="A100" s="231"/>
      <c r="B100" s="60"/>
      <c r="C100" s="246"/>
      <c r="D100" s="82"/>
      <c r="E100" s="444"/>
      <c r="F100" s="109"/>
      <c r="G100" s="109"/>
      <c r="H100"/>
      <c r="I100"/>
      <c r="J100"/>
      <c r="K100"/>
    </row>
    <row r="101" spans="1:11" x14ac:dyDescent="0.25">
      <c r="A101" s="115" t="s">
        <v>3</v>
      </c>
      <c r="B101" s="24" t="s">
        <v>360</v>
      </c>
      <c r="C101" s="246">
        <v>787.2</v>
      </c>
      <c r="D101" s="82">
        <v>832.9</v>
      </c>
      <c r="E101" s="444">
        <v>881.2</v>
      </c>
      <c r="F101" s="109">
        <v>935</v>
      </c>
      <c r="G101" s="53">
        <f t="shared" ref="G101:G102" si="9">F101*5.5%+F101</f>
        <v>986.42499999999995</v>
      </c>
      <c r="H101"/>
      <c r="I101"/>
      <c r="J101"/>
      <c r="K101"/>
    </row>
    <row r="102" spans="1:11" x14ac:dyDescent="0.25">
      <c r="A102" s="114"/>
      <c r="B102" s="24" t="s">
        <v>362</v>
      </c>
      <c r="C102" s="246">
        <v>9.1</v>
      </c>
      <c r="D102" s="82">
        <v>9.6</v>
      </c>
      <c r="E102" s="444">
        <v>10.199999999999999</v>
      </c>
      <c r="F102" s="109">
        <v>10.8</v>
      </c>
      <c r="G102" s="53">
        <f t="shared" si="9"/>
        <v>11.394</v>
      </c>
      <c r="H102"/>
      <c r="I102"/>
      <c r="J102"/>
      <c r="K102"/>
    </row>
    <row r="103" spans="1:11" x14ac:dyDescent="0.25">
      <c r="A103" s="4"/>
      <c r="B103" s="60"/>
      <c r="C103" s="246"/>
      <c r="D103" s="238"/>
      <c r="E103" s="445"/>
      <c r="F103" s="109"/>
      <c r="G103" s="109"/>
      <c r="H103"/>
      <c r="I103"/>
      <c r="J103"/>
      <c r="K103"/>
    </row>
    <row r="104" spans="1:11" s="47" customFormat="1" x14ac:dyDescent="0.25">
      <c r="A104" s="1" t="s">
        <v>379</v>
      </c>
      <c r="B104" s="19"/>
      <c r="C104" s="287"/>
      <c r="D104" s="275"/>
      <c r="E104" s="275"/>
      <c r="F104" s="369"/>
      <c r="G104" s="369"/>
    </row>
    <row r="105" spans="1:11" s="47" customFormat="1" ht="18.75" x14ac:dyDescent="0.3">
      <c r="A105" s="124"/>
      <c r="B105" s="125"/>
      <c r="C105" s="288"/>
      <c r="D105" s="284" t="s">
        <v>466</v>
      </c>
      <c r="E105" s="440" t="s">
        <v>512</v>
      </c>
      <c r="F105" s="129" t="s">
        <v>530</v>
      </c>
      <c r="G105" s="129" t="s">
        <v>531</v>
      </c>
    </row>
    <row r="106" spans="1:11" x14ac:dyDescent="0.25">
      <c r="A106" s="4" t="s">
        <v>12</v>
      </c>
      <c r="B106" s="4"/>
      <c r="C106" s="282">
        <v>0</v>
      </c>
      <c r="D106" s="377" t="s">
        <v>281</v>
      </c>
      <c r="E106" s="444" t="str">
        <f>D106</f>
        <v>Free</v>
      </c>
      <c r="F106" s="381" t="str">
        <f t="shared" ref="F106:G106" si="10">E106</f>
        <v>Free</v>
      </c>
      <c r="G106" s="381" t="str">
        <f t="shared" si="10"/>
        <v>Free</v>
      </c>
      <c r="H106"/>
      <c r="I106"/>
      <c r="J106"/>
      <c r="K106"/>
    </row>
    <row r="107" spans="1:11" x14ac:dyDescent="0.25">
      <c r="A107" s="4" t="s">
        <v>2</v>
      </c>
      <c r="B107" s="4"/>
      <c r="C107" s="82">
        <v>39.4</v>
      </c>
      <c r="D107" s="82">
        <v>41.7</v>
      </c>
      <c r="E107" s="443">
        <v>44.2</v>
      </c>
      <c r="F107" s="38">
        <f>E107*5.4%+E107</f>
        <v>46.586800000000004</v>
      </c>
      <c r="G107" s="85">
        <f>F107*5.5%+F107</f>
        <v>49.149074000000006</v>
      </c>
      <c r="H107"/>
      <c r="I107"/>
      <c r="J107"/>
      <c r="K107"/>
    </row>
    <row r="108" spans="1:11" x14ac:dyDescent="0.25">
      <c r="A108" s="4" t="s">
        <v>3</v>
      </c>
      <c r="B108" s="4"/>
      <c r="C108" s="82">
        <v>696.6</v>
      </c>
      <c r="D108" s="82">
        <v>737</v>
      </c>
      <c r="E108" s="444">
        <v>779.7</v>
      </c>
      <c r="F108" s="85">
        <v>827.3</v>
      </c>
      <c r="G108" s="85">
        <f t="shared" ref="G108:G117" si="11">F108*5.5%+F108</f>
        <v>872.80149999999992</v>
      </c>
      <c r="H108"/>
      <c r="I108"/>
      <c r="J108"/>
      <c r="K108"/>
    </row>
    <row r="109" spans="1:11" x14ac:dyDescent="0.25">
      <c r="A109" s="4" t="s">
        <v>4</v>
      </c>
      <c r="B109" s="4"/>
      <c r="C109" s="82">
        <v>197.2</v>
      </c>
      <c r="D109" s="82">
        <v>208.6</v>
      </c>
      <c r="E109" s="444">
        <v>220.7</v>
      </c>
      <c r="F109" s="85">
        <v>234.2</v>
      </c>
      <c r="G109" s="85">
        <f t="shared" si="11"/>
        <v>247.08099999999999</v>
      </c>
      <c r="H109"/>
      <c r="I109"/>
      <c r="J109"/>
      <c r="K109"/>
    </row>
    <row r="110" spans="1:11" x14ac:dyDescent="0.25">
      <c r="A110" s="4" t="s">
        <v>5</v>
      </c>
      <c r="B110" s="4"/>
      <c r="C110" s="82">
        <v>696.6</v>
      </c>
      <c r="D110" s="82">
        <f>D108</f>
        <v>737</v>
      </c>
      <c r="E110" s="444">
        <v>779.7</v>
      </c>
      <c r="F110" s="85">
        <v>827.3</v>
      </c>
      <c r="G110" s="85">
        <f t="shared" si="11"/>
        <v>872.80149999999992</v>
      </c>
      <c r="H110"/>
      <c r="I110"/>
      <c r="J110"/>
      <c r="K110"/>
    </row>
    <row r="111" spans="1:11" x14ac:dyDescent="0.25">
      <c r="A111" s="4" t="s">
        <v>351</v>
      </c>
      <c r="B111" s="4"/>
      <c r="C111" s="82">
        <v>6966.2</v>
      </c>
      <c r="D111" s="82">
        <v>7370.2</v>
      </c>
      <c r="E111" s="444">
        <v>7797.7</v>
      </c>
      <c r="F111" s="85">
        <v>8273.4</v>
      </c>
      <c r="G111" s="85">
        <f t="shared" si="11"/>
        <v>8728.4369999999999</v>
      </c>
      <c r="H111"/>
      <c r="I111"/>
      <c r="J111"/>
      <c r="K111"/>
    </row>
    <row r="112" spans="1:11" x14ac:dyDescent="0.25">
      <c r="A112" s="4" t="s">
        <v>352</v>
      </c>
      <c r="B112" s="4"/>
      <c r="C112" s="82">
        <v>6966.2</v>
      </c>
      <c r="D112" s="82">
        <v>7370.2</v>
      </c>
      <c r="E112" s="444">
        <v>7797.7</v>
      </c>
      <c r="F112" s="85">
        <v>8273.4</v>
      </c>
      <c r="G112" s="85">
        <f t="shared" si="11"/>
        <v>8728.4369999999999</v>
      </c>
      <c r="H112"/>
      <c r="I112"/>
      <c r="J112"/>
      <c r="K112"/>
    </row>
    <row r="113" spans="1:11" x14ac:dyDescent="0.25">
      <c r="A113" s="4" t="s">
        <v>6</v>
      </c>
      <c r="B113" s="4"/>
      <c r="C113" s="82">
        <v>6966.2</v>
      </c>
      <c r="D113" s="82">
        <v>7370.2</v>
      </c>
      <c r="E113" s="444">
        <v>7797.7</v>
      </c>
      <c r="F113" s="85">
        <v>8273.4</v>
      </c>
      <c r="G113" s="85">
        <f t="shared" si="11"/>
        <v>8728.4369999999999</v>
      </c>
      <c r="H113"/>
      <c r="I113"/>
      <c r="J113"/>
      <c r="K113"/>
    </row>
    <row r="114" spans="1:11" x14ac:dyDescent="0.25">
      <c r="A114" s="4" t="s">
        <v>7</v>
      </c>
      <c r="B114" s="4"/>
      <c r="C114" s="82">
        <v>696.6</v>
      </c>
      <c r="D114" s="82">
        <v>737</v>
      </c>
      <c r="E114" s="444">
        <v>779.7</v>
      </c>
      <c r="F114" s="85">
        <v>827.3</v>
      </c>
      <c r="G114" s="85">
        <f t="shared" si="11"/>
        <v>872.80149999999992</v>
      </c>
      <c r="H114"/>
      <c r="I114"/>
      <c r="J114"/>
      <c r="K114"/>
    </row>
    <row r="115" spans="1:11" x14ac:dyDescent="0.25">
      <c r="A115" s="4" t="s">
        <v>17</v>
      </c>
      <c r="B115" s="4"/>
      <c r="C115" s="82">
        <v>6966.2</v>
      </c>
      <c r="D115" s="82">
        <f>D113</f>
        <v>7370.2</v>
      </c>
      <c r="E115" s="444">
        <v>7797.7</v>
      </c>
      <c r="F115" s="85">
        <v>8273.4</v>
      </c>
      <c r="G115" s="85">
        <f t="shared" si="11"/>
        <v>8728.4369999999999</v>
      </c>
      <c r="H115"/>
      <c r="I115"/>
      <c r="J115"/>
      <c r="K115"/>
    </row>
    <row r="116" spans="1:11" x14ac:dyDescent="0.25">
      <c r="A116" s="4" t="s">
        <v>353</v>
      </c>
      <c r="B116" s="4"/>
      <c r="C116" s="82">
        <v>3483.1</v>
      </c>
      <c r="D116" s="82">
        <v>3685.1</v>
      </c>
      <c r="E116" s="444">
        <v>3898.8</v>
      </c>
      <c r="F116" s="85">
        <v>4136.6000000000004</v>
      </c>
      <c r="G116" s="85">
        <f t="shared" si="11"/>
        <v>4364.1130000000003</v>
      </c>
      <c r="H116"/>
      <c r="I116"/>
      <c r="J116"/>
      <c r="K116"/>
    </row>
    <row r="117" spans="1:11" x14ac:dyDescent="0.25">
      <c r="A117" s="4" t="s">
        <v>9</v>
      </c>
      <c r="B117" s="4"/>
      <c r="C117" s="82">
        <v>6966.2</v>
      </c>
      <c r="D117" s="82">
        <v>7370.2</v>
      </c>
      <c r="E117" s="444">
        <v>7797.7</v>
      </c>
      <c r="F117" s="85">
        <v>8273.4</v>
      </c>
      <c r="G117" s="85">
        <f t="shared" si="11"/>
        <v>8728.4369999999999</v>
      </c>
      <c r="H117"/>
      <c r="I117"/>
      <c r="J117"/>
      <c r="K117"/>
    </row>
    <row r="118" spans="1:11" x14ac:dyDescent="0.25">
      <c r="A118" s="60"/>
      <c r="B118" s="60"/>
      <c r="C118" s="282"/>
      <c r="D118" s="238"/>
      <c r="E118" s="445"/>
      <c r="F118" s="85"/>
      <c r="G118" s="109"/>
      <c r="H118"/>
      <c r="I118"/>
      <c r="J118"/>
      <c r="K118"/>
    </row>
    <row r="119" spans="1:11" ht="16.5" thickBot="1" x14ac:dyDescent="0.3">
      <c r="A119" s="61"/>
      <c r="B119" s="61"/>
      <c r="C119" s="282"/>
      <c r="D119" s="238"/>
      <c r="E119" s="445"/>
      <c r="F119" s="109"/>
      <c r="G119" s="109"/>
      <c r="H119"/>
      <c r="I119"/>
      <c r="J119"/>
      <c r="K119"/>
    </row>
    <row r="120" spans="1:11" x14ac:dyDescent="0.25">
      <c r="A120" s="6" t="s">
        <v>35</v>
      </c>
      <c r="B120" s="66"/>
      <c r="C120" s="273"/>
      <c r="D120" s="275"/>
      <c r="E120" s="275"/>
      <c r="F120" s="369"/>
      <c r="G120" s="369"/>
      <c r="H120"/>
      <c r="I120"/>
      <c r="J120"/>
      <c r="K120"/>
    </row>
    <row r="121" spans="1:11" ht="19.5" thickBot="1" x14ac:dyDescent="0.35">
      <c r="A121" s="95"/>
      <c r="B121" s="121"/>
      <c r="C121" s="284" t="s">
        <v>345</v>
      </c>
      <c r="D121" s="284" t="s">
        <v>466</v>
      </c>
      <c r="E121" s="440" t="s">
        <v>512</v>
      </c>
      <c r="F121" s="129" t="s">
        <v>530</v>
      </c>
      <c r="G121" s="129" t="s">
        <v>531</v>
      </c>
      <c r="H121"/>
      <c r="I121"/>
      <c r="J121"/>
      <c r="K121"/>
    </row>
    <row r="122" spans="1:11" ht="16.5" thickBot="1" x14ac:dyDescent="0.3">
      <c r="A122" s="15" t="s">
        <v>2</v>
      </c>
      <c r="B122" s="67"/>
      <c r="C122" s="246">
        <v>110</v>
      </c>
      <c r="D122" s="82">
        <v>110</v>
      </c>
      <c r="E122" s="444">
        <v>116.4</v>
      </c>
      <c r="F122" s="85">
        <v>123.5</v>
      </c>
      <c r="G122" s="85">
        <f t="shared" ref="G122:G131" si="12">F122*5.5%+F122</f>
        <v>130.29249999999999</v>
      </c>
      <c r="H122"/>
      <c r="I122"/>
      <c r="J122"/>
      <c r="K122"/>
    </row>
    <row r="123" spans="1:11" ht="16.5" thickBot="1" x14ac:dyDescent="0.3">
      <c r="A123" s="10" t="s">
        <v>3</v>
      </c>
      <c r="B123" s="67"/>
      <c r="C123" s="246">
        <v>450</v>
      </c>
      <c r="D123" s="82">
        <v>450</v>
      </c>
      <c r="E123" s="444">
        <v>476.1</v>
      </c>
      <c r="F123" s="85">
        <v>505.5</v>
      </c>
      <c r="G123" s="85">
        <f t="shared" si="12"/>
        <v>533.30250000000001</v>
      </c>
      <c r="H123"/>
      <c r="I123"/>
      <c r="J123"/>
      <c r="K123"/>
    </row>
    <row r="124" spans="1:11" ht="16.5" thickBot="1" x14ac:dyDescent="0.3">
      <c r="A124" s="8" t="s">
        <v>4</v>
      </c>
      <c r="B124" s="67"/>
      <c r="C124" s="246">
        <v>110</v>
      </c>
      <c r="D124" s="82">
        <v>110</v>
      </c>
      <c r="E124" s="444">
        <v>116.4</v>
      </c>
      <c r="F124" s="85">
        <v>123.5</v>
      </c>
      <c r="G124" s="85">
        <f t="shared" si="12"/>
        <v>130.29249999999999</v>
      </c>
      <c r="H124"/>
      <c r="I124"/>
      <c r="J124"/>
      <c r="K124"/>
    </row>
    <row r="125" spans="1:11" ht="16.5" thickBot="1" x14ac:dyDescent="0.3">
      <c r="A125" s="10" t="s">
        <v>5</v>
      </c>
      <c r="B125" s="67"/>
      <c r="C125" s="246">
        <v>700</v>
      </c>
      <c r="D125" s="82">
        <v>700</v>
      </c>
      <c r="E125" s="444">
        <v>740.6</v>
      </c>
      <c r="F125" s="85">
        <v>785.8</v>
      </c>
      <c r="G125" s="85">
        <f t="shared" si="12"/>
        <v>829.01900000000001</v>
      </c>
      <c r="H125"/>
      <c r="I125"/>
      <c r="J125"/>
      <c r="K125"/>
    </row>
    <row r="126" spans="1:11" ht="16.5" thickBot="1" x14ac:dyDescent="0.3">
      <c r="A126" s="8" t="s">
        <v>6</v>
      </c>
      <c r="B126" s="67"/>
      <c r="C126" s="246">
        <v>450</v>
      </c>
      <c r="D126" s="82">
        <v>450</v>
      </c>
      <c r="E126" s="444">
        <v>476.1</v>
      </c>
      <c r="F126" s="85">
        <v>505.5</v>
      </c>
      <c r="G126" s="85">
        <f t="shared" si="12"/>
        <v>533.30250000000001</v>
      </c>
      <c r="H126"/>
      <c r="I126"/>
      <c r="J126"/>
      <c r="K126"/>
    </row>
    <row r="127" spans="1:11" ht="16.5" thickBot="1" x14ac:dyDescent="0.3">
      <c r="A127" s="10" t="s">
        <v>7</v>
      </c>
      <c r="B127" s="67"/>
      <c r="C127" s="246">
        <v>450</v>
      </c>
      <c r="D127" s="82">
        <v>450</v>
      </c>
      <c r="E127" s="444">
        <v>476.1</v>
      </c>
      <c r="F127" s="85">
        <v>505.5</v>
      </c>
      <c r="G127" s="85">
        <f t="shared" si="12"/>
        <v>533.30250000000001</v>
      </c>
      <c r="H127"/>
      <c r="I127"/>
      <c r="J127"/>
      <c r="K127"/>
    </row>
    <row r="128" spans="1:11" ht="16.5" thickBot="1" x14ac:dyDescent="0.3">
      <c r="A128" s="8" t="s">
        <v>8</v>
      </c>
      <c r="B128" s="67"/>
      <c r="C128" s="246">
        <v>700</v>
      </c>
      <c r="D128" s="82">
        <v>700</v>
      </c>
      <c r="E128" s="444">
        <v>740.6</v>
      </c>
      <c r="F128" s="85">
        <v>785.8</v>
      </c>
      <c r="G128" s="85">
        <f t="shared" si="12"/>
        <v>829.01900000000001</v>
      </c>
      <c r="H128"/>
      <c r="I128"/>
      <c r="J128"/>
      <c r="K128"/>
    </row>
    <row r="129" spans="1:11" ht="16.5" thickBot="1" x14ac:dyDescent="0.3">
      <c r="A129" s="10" t="s">
        <v>10</v>
      </c>
      <c r="B129" s="215"/>
      <c r="C129" s="246">
        <v>700</v>
      </c>
      <c r="D129" s="82">
        <v>700</v>
      </c>
      <c r="E129" s="444">
        <v>740.6</v>
      </c>
      <c r="F129" s="85">
        <v>785.8</v>
      </c>
      <c r="G129" s="85">
        <f t="shared" si="12"/>
        <v>829.01900000000001</v>
      </c>
      <c r="H129"/>
      <c r="I129"/>
      <c r="J129"/>
      <c r="K129"/>
    </row>
    <row r="130" spans="1:11" ht="16.5" thickBot="1" x14ac:dyDescent="0.3">
      <c r="A130" s="8" t="s">
        <v>9</v>
      </c>
      <c r="B130" s="67"/>
      <c r="C130" s="246">
        <v>700</v>
      </c>
      <c r="D130" s="82">
        <v>700</v>
      </c>
      <c r="E130" s="444">
        <v>740.6</v>
      </c>
      <c r="F130" s="85">
        <v>785.8</v>
      </c>
      <c r="G130" s="85">
        <f t="shared" si="12"/>
        <v>829.01900000000001</v>
      </c>
      <c r="H130"/>
      <c r="I130"/>
      <c r="J130"/>
      <c r="K130"/>
    </row>
    <row r="131" spans="1:11" ht="16.5" thickBot="1" x14ac:dyDescent="0.3">
      <c r="A131" s="8" t="s">
        <v>11</v>
      </c>
      <c r="B131" s="67"/>
      <c r="C131" s="246">
        <v>700</v>
      </c>
      <c r="D131" s="82">
        <v>700</v>
      </c>
      <c r="E131" s="444">
        <v>740.6</v>
      </c>
      <c r="F131" s="85">
        <v>785.8</v>
      </c>
      <c r="G131" s="85">
        <f t="shared" si="12"/>
        <v>829.01900000000001</v>
      </c>
      <c r="H131"/>
      <c r="I131"/>
      <c r="J131"/>
      <c r="K131"/>
    </row>
    <row r="132" spans="1:11" ht="16.5" thickBot="1" x14ac:dyDescent="0.3">
      <c r="A132" s="61"/>
      <c r="B132" s="61"/>
      <c r="C132" s="282"/>
      <c r="D132" s="238"/>
      <c r="E132" s="445"/>
      <c r="F132" s="109"/>
      <c r="G132" s="109"/>
      <c r="H132"/>
      <c r="I132"/>
      <c r="J132"/>
      <c r="K132"/>
    </row>
    <row r="133" spans="1:11" ht="16.5" thickBot="1" x14ac:dyDescent="0.3">
      <c r="A133" s="34" t="s">
        <v>0</v>
      </c>
      <c r="B133" s="68"/>
      <c r="C133" s="275"/>
      <c r="D133" s="275"/>
      <c r="E133" s="275"/>
      <c r="F133" s="369"/>
      <c r="G133" s="369"/>
      <c r="H133"/>
      <c r="I133"/>
      <c r="J133"/>
      <c r="K133"/>
    </row>
    <row r="134" spans="1:11" ht="19.5" thickBot="1" x14ac:dyDescent="0.35">
      <c r="A134" s="95"/>
      <c r="B134" s="121"/>
      <c r="C134" s="284" t="s">
        <v>345</v>
      </c>
      <c r="D134" s="284" t="s">
        <v>466</v>
      </c>
      <c r="E134" s="440" t="s">
        <v>512</v>
      </c>
      <c r="F134" s="129" t="s">
        <v>530</v>
      </c>
      <c r="G134" s="129" t="s">
        <v>531</v>
      </c>
      <c r="H134"/>
      <c r="I134"/>
      <c r="J134"/>
      <c r="K134"/>
    </row>
    <row r="135" spans="1:11" ht="16.5" thickBot="1" x14ac:dyDescent="0.3">
      <c r="A135" s="31" t="s">
        <v>88</v>
      </c>
      <c r="B135" s="63" t="s">
        <v>354</v>
      </c>
      <c r="C135" s="82">
        <v>131.4</v>
      </c>
      <c r="D135" s="82">
        <v>139</v>
      </c>
      <c r="E135" s="444">
        <v>147</v>
      </c>
      <c r="F135" s="85">
        <v>156</v>
      </c>
      <c r="G135" s="85">
        <f t="shared" ref="G135:G143" si="13">F135*5.5%+F135</f>
        <v>164.58</v>
      </c>
      <c r="H135"/>
      <c r="I135"/>
      <c r="J135"/>
      <c r="K135"/>
    </row>
    <row r="136" spans="1:11" ht="32.25" thickBot="1" x14ac:dyDescent="0.3">
      <c r="A136" s="31"/>
      <c r="B136" s="233" t="s">
        <v>355</v>
      </c>
      <c r="C136" s="82">
        <v>262.89999999999998</v>
      </c>
      <c r="D136" s="82">
        <v>278.10000000000002</v>
      </c>
      <c r="E136" s="444">
        <v>294</v>
      </c>
      <c r="F136" s="85">
        <v>312</v>
      </c>
      <c r="G136" s="85">
        <f t="shared" si="13"/>
        <v>329.16</v>
      </c>
      <c r="H136"/>
      <c r="I136"/>
      <c r="J136"/>
      <c r="K136"/>
    </row>
    <row r="137" spans="1:11" ht="16.5" thickBot="1" x14ac:dyDescent="0.3">
      <c r="A137" s="31"/>
      <c r="B137" s="63" t="s">
        <v>356</v>
      </c>
      <c r="C137" s="82">
        <v>262.89999999999998</v>
      </c>
      <c r="D137" s="82">
        <v>278.10000000000002</v>
      </c>
      <c r="E137" s="444">
        <v>294</v>
      </c>
      <c r="F137" s="85">
        <v>312</v>
      </c>
      <c r="G137" s="85">
        <f t="shared" si="13"/>
        <v>329.16</v>
      </c>
      <c r="H137"/>
      <c r="I137"/>
      <c r="J137"/>
      <c r="K137"/>
    </row>
    <row r="138" spans="1:11" ht="16.5" thickBot="1" x14ac:dyDescent="0.3">
      <c r="A138" s="31"/>
      <c r="B138" s="63"/>
      <c r="C138" s="82"/>
      <c r="D138" s="82"/>
      <c r="E138" s="444"/>
      <c r="F138" s="85"/>
      <c r="G138" s="85">
        <f t="shared" si="13"/>
        <v>0</v>
      </c>
      <c r="H138"/>
      <c r="I138"/>
      <c r="J138"/>
      <c r="K138"/>
    </row>
    <row r="139" spans="1:11" ht="16.5" thickBot="1" x14ac:dyDescent="0.3">
      <c r="A139" s="31" t="s">
        <v>89</v>
      </c>
      <c r="B139" s="63"/>
      <c r="C139" s="246">
        <v>300</v>
      </c>
      <c r="D139" s="82">
        <v>300</v>
      </c>
      <c r="E139" s="444">
        <v>314.39999999999998</v>
      </c>
      <c r="F139" s="85">
        <v>336.8</v>
      </c>
      <c r="G139" s="85">
        <f t="shared" si="13"/>
        <v>355.32400000000001</v>
      </c>
      <c r="H139"/>
      <c r="I139"/>
      <c r="J139"/>
      <c r="K139"/>
    </row>
    <row r="140" spans="1:11" ht="16.5" thickBot="1" x14ac:dyDescent="0.3">
      <c r="A140" s="31" t="s">
        <v>90</v>
      </c>
      <c r="B140" s="32" t="s">
        <v>111</v>
      </c>
      <c r="C140" s="246">
        <v>80</v>
      </c>
      <c r="D140" s="82">
        <v>80</v>
      </c>
      <c r="E140" s="444">
        <v>84.6</v>
      </c>
      <c r="F140" s="85">
        <v>89.8</v>
      </c>
      <c r="G140" s="85">
        <f t="shared" si="13"/>
        <v>94.739000000000004</v>
      </c>
      <c r="H140"/>
      <c r="I140"/>
      <c r="J140"/>
      <c r="K140"/>
    </row>
    <row r="141" spans="1:11" x14ac:dyDescent="0.25">
      <c r="A141" s="56" t="s">
        <v>90</v>
      </c>
      <c r="B141" s="57" t="s">
        <v>112</v>
      </c>
      <c r="C141" s="246">
        <v>90</v>
      </c>
      <c r="D141" s="82">
        <v>90</v>
      </c>
      <c r="E141" s="444">
        <v>95.2</v>
      </c>
      <c r="F141" s="85">
        <v>101</v>
      </c>
      <c r="G141" s="85">
        <f t="shared" si="13"/>
        <v>106.55500000000001</v>
      </c>
      <c r="H141"/>
      <c r="I141"/>
      <c r="J141"/>
      <c r="K141"/>
    </row>
    <row r="142" spans="1:11" x14ac:dyDescent="0.25">
      <c r="A142" s="457" t="s">
        <v>131</v>
      </c>
      <c r="B142" s="458"/>
      <c r="C142" s="246">
        <v>90</v>
      </c>
      <c r="D142" s="82">
        <v>90</v>
      </c>
      <c r="E142" s="444">
        <v>95.2</v>
      </c>
      <c r="F142" s="85">
        <v>101</v>
      </c>
      <c r="G142" s="85">
        <f t="shared" si="13"/>
        <v>106.55500000000001</v>
      </c>
      <c r="H142"/>
      <c r="I142"/>
      <c r="J142"/>
      <c r="K142"/>
    </row>
    <row r="143" spans="1:11" x14ac:dyDescent="0.25">
      <c r="A143" s="457" t="s">
        <v>132</v>
      </c>
      <c r="B143" s="458"/>
      <c r="C143" s="246">
        <v>140</v>
      </c>
      <c r="D143" s="82">
        <v>140</v>
      </c>
      <c r="E143" s="444">
        <v>148.1</v>
      </c>
      <c r="F143" s="85">
        <v>157.1</v>
      </c>
      <c r="G143" s="85">
        <f t="shared" si="13"/>
        <v>165.7405</v>
      </c>
      <c r="H143"/>
      <c r="I143"/>
      <c r="J143"/>
      <c r="K143"/>
    </row>
    <row r="144" spans="1:11" x14ac:dyDescent="0.25">
      <c r="A144" s="93"/>
      <c r="B144" s="94"/>
      <c r="C144" s="282"/>
      <c r="D144" s="238"/>
      <c r="E144" s="445"/>
      <c r="F144" s="85"/>
      <c r="G144" s="85"/>
      <c r="H144"/>
      <c r="I144"/>
      <c r="J144"/>
      <c r="K144"/>
    </row>
    <row r="145" spans="1:11" x14ac:dyDescent="0.25">
      <c r="A145" s="1" t="s">
        <v>117</v>
      </c>
      <c r="B145" s="59"/>
      <c r="C145" s="275"/>
      <c r="D145" s="275"/>
      <c r="E145" s="275"/>
      <c r="F145" s="369"/>
      <c r="G145" s="369"/>
      <c r="H145"/>
      <c r="I145"/>
      <c r="J145"/>
      <c r="K145"/>
    </row>
    <row r="146" spans="1:11" ht="19.5" thickBot="1" x14ac:dyDescent="0.35">
      <c r="A146" s="95"/>
      <c r="B146" s="121"/>
      <c r="C146" s="284" t="s">
        <v>345</v>
      </c>
      <c r="D146" s="284" t="s">
        <v>466</v>
      </c>
      <c r="E146" s="440" t="s">
        <v>512</v>
      </c>
      <c r="F146" s="129" t="s">
        <v>530</v>
      </c>
      <c r="G146" s="129" t="s">
        <v>531</v>
      </c>
      <c r="H146"/>
      <c r="I146"/>
      <c r="J146"/>
      <c r="K146"/>
    </row>
    <row r="147" spans="1:11" s="47" customFormat="1" ht="114.75" customHeight="1" x14ac:dyDescent="0.25">
      <c r="A147" s="205" t="s">
        <v>64</v>
      </c>
      <c r="B147" s="206" t="s">
        <v>526</v>
      </c>
      <c r="C147" s="289">
        <v>660</v>
      </c>
      <c r="D147" s="289">
        <v>700</v>
      </c>
      <c r="E147" s="289">
        <v>700</v>
      </c>
      <c r="F147" s="217">
        <v>700</v>
      </c>
      <c r="G147" s="217">
        <v>700</v>
      </c>
    </row>
    <row r="148" spans="1:11" s="47" customFormat="1" ht="117" customHeight="1" x14ac:dyDescent="0.25">
      <c r="A148" s="205" t="s">
        <v>120</v>
      </c>
      <c r="B148" s="206" t="s">
        <v>527</v>
      </c>
      <c r="C148" s="289">
        <v>650</v>
      </c>
      <c r="D148" s="289">
        <v>700</v>
      </c>
      <c r="E148" s="289">
        <v>700</v>
      </c>
      <c r="F148" s="217">
        <v>700</v>
      </c>
      <c r="G148" s="217">
        <v>700</v>
      </c>
    </row>
    <row r="149" spans="1:11" s="47" customFormat="1" ht="121.5" customHeight="1" x14ac:dyDescent="0.25">
      <c r="A149" s="205" t="s">
        <v>65</v>
      </c>
      <c r="B149" s="206" t="s">
        <v>527</v>
      </c>
      <c r="C149" s="289">
        <v>420</v>
      </c>
      <c r="D149" s="289">
        <v>500</v>
      </c>
      <c r="E149" s="289">
        <v>500</v>
      </c>
      <c r="F149" s="217">
        <v>500</v>
      </c>
      <c r="G149" s="217">
        <v>500</v>
      </c>
    </row>
    <row r="150" spans="1:11" s="47" customFormat="1" x14ac:dyDescent="0.25">
      <c r="A150" s="205" t="s">
        <v>121</v>
      </c>
      <c r="B150" s="206" t="s">
        <v>187</v>
      </c>
      <c r="C150" s="154" t="s">
        <v>114</v>
      </c>
      <c r="D150" s="282"/>
      <c r="E150" s="446"/>
      <c r="F150" s="383"/>
      <c r="G150" s="383"/>
    </row>
    <row r="151" spans="1:11" s="47" customFormat="1" x14ac:dyDescent="0.25">
      <c r="A151" s="205" t="s">
        <v>121</v>
      </c>
      <c r="B151" s="206" t="s">
        <v>123</v>
      </c>
      <c r="C151" s="154">
        <v>590</v>
      </c>
      <c r="D151" s="378"/>
      <c r="E151" s="446"/>
      <c r="F151" s="383"/>
      <c r="G151" s="383"/>
    </row>
    <row r="152" spans="1:11" s="47" customFormat="1" x14ac:dyDescent="0.25">
      <c r="A152" s="205" t="s">
        <v>122</v>
      </c>
      <c r="B152" s="206" t="s">
        <v>123</v>
      </c>
      <c r="C152" s="154">
        <v>650</v>
      </c>
      <c r="D152" s="282"/>
      <c r="E152" s="446"/>
      <c r="F152" s="383"/>
      <c r="G152" s="383"/>
    </row>
    <row r="153" spans="1:11" s="47" customFormat="1" ht="16.5" thickBot="1" x14ac:dyDescent="0.3">
      <c r="A153" s="257"/>
      <c r="B153" s="258" t="s">
        <v>162</v>
      </c>
      <c r="C153" s="154" t="s">
        <v>114</v>
      </c>
      <c r="D153" s="282"/>
      <c r="E153" s="446"/>
      <c r="F153" s="383"/>
      <c r="G153" s="383"/>
    </row>
    <row r="154" spans="1:11" s="47" customFormat="1" ht="16.5" thickBot="1" x14ac:dyDescent="0.3">
      <c r="A154" s="208" t="s">
        <v>124</v>
      </c>
      <c r="B154" s="384" t="s">
        <v>190</v>
      </c>
      <c r="C154" s="82" t="s">
        <v>164</v>
      </c>
      <c r="D154" s="282"/>
      <c r="E154" s="446"/>
      <c r="F154" s="383"/>
      <c r="G154" s="383"/>
    </row>
    <row r="155" spans="1:11" s="47" customFormat="1" ht="16.5" thickBot="1" x14ac:dyDescent="0.3">
      <c r="A155" s="209"/>
      <c r="B155" s="210" t="s">
        <v>191</v>
      </c>
      <c r="C155" s="82" t="s">
        <v>164</v>
      </c>
      <c r="D155" s="282"/>
      <c r="E155" s="446"/>
      <c r="F155" s="383"/>
      <c r="G155" s="383"/>
    </row>
    <row r="156" spans="1:11" s="47" customFormat="1" ht="16.5" thickBot="1" x14ac:dyDescent="0.3">
      <c r="A156" s="209"/>
      <c r="B156" s="210" t="s">
        <v>192</v>
      </c>
      <c r="C156" s="82" t="s">
        <v>164</v>
      </c>
      <c r="D156" s="282"/>
      <c r="E156" s="446"/>
      <c r="F156" s="383"/>
      <c r="G156" s="383"/>
    </row>
    <row r="157" spans="1:11" s="47" customFormat="1" ht="51.75" customHeight="1" thickBot="1" x14ac:dyDescent="0.3">
      <c r="A157" s="209" t="s">
        <v>66</v>
      </c>
      <c r="B157" s="211" t="s">
        <v>67</v>
      </c>
      <c r="C157" s="82" t="s">
        <v>164</v>
      </c>
      <c r="D157" s="282"/>
      <c r="E157" s="446"/>
      <c r="F157" s="383"/>
      <c r="G157" s="383"/>
    </row>
    <row r="158" spans="1:11" s="47" customFormat="1" ht="44.25" customHeight="1" x14ac:dyDescent="0.25">
      <c r="A158" s="212" t="s">
        <v>68</v>
      </c>
      <c r="B158" s="213" t="s">
        <v>69</v>
      </c>
      <c r="C158" s="82" t="s">
        <v>164</v>
      </c>
      <c r="D158" s="282"/>
      <c r="E158" s="446"/>
      <c r="F158" s="383"/>
      <c r="G158" s="383"/>
    </row>
    <row r="159" spans="1:11" s="47" customFormat="1" x14ac:dyDescent="0.25">
      <c r="A159" s="205" t="s">
        <v>70</v>
      </c>
      <c r="B159" s="20" t="s">
        <v>71</v>
      </c>
      <c r="C159" s="82" t="s">
        <v>164</v>
      </c>
      <c r="D159" s="282"/>
      <c r="E159" s="446"/>
      <c r="F159" s="383"/>
      <c r="G159" s="383"/>
    </row>
    <row r="160" spans="1:11" s="47" customFormat="1" x14ac:dyDescent="0.25">
      <c r="A160" s="205" t="s">
        <v>72</v>
      </c>
      <c r="B160" s="20" t="s">
        <v>73</v>
      </c>
      <c r="C160" s="82" t="s">
        <v>164</v>
      </c>
      <c r="D160" s="282"/>
      <c r="E160" s="446"/>
      <c r="F160" s="383"/>
      <c r="G160" s="383"/>
    </row>
    <row r="161" spans="1:11" s="47" customFormat="1" ht="60.75" x14ac:dyDescent="0.25">
      <c r="A161" s="20" t="s">
        <v>129</v>
      </c>
      <c r="B161" s="206" t="s">
        <v>528</v>
      </c>
      <c r="C161" s="154">
        <v>1900</v>
      </c>
      <c r="D161" s="154">
        <v>1900</v>
      </c>
      <c r="E161" s="154">
        <v>1900</v>
      </c>
      <c r="F161" s="113">
        <v>1900</v>
      </c>
      <c r="G161" s="113">
        <v>1900</v>
      </c>
    </row>
    <row r="162" spans="1:11" s="47" customFormat="1" ht="60.75" x14ac:dyDescent="0.25">
      <c r="A162" s="20" t="s">
        <v>130</v>
      </c>
      <c r="B162" s="206" t="s">
        <v>529</v>
      </c>
      <c r="C162" s="154">
        <v>700</v>
      </c>
      <c r="D162" s="154">
        <v>700</v>
      </c>
      <c r="E162" s="154">
        <v>700</v>
      </c>
      <c r="F162" s="113">
        <v>700</v>
      </c>
      <c r="G162" s="113">
        <v>700</v>
      </c>
    </row>
    <row r="163" spans="1:11" s="47" customFormat="1" x14ac:dyDescent="0.25">
      <c r="A163" s="216" t="s">
        <v>338</v>
      </c>
      <c r="B163" s="218" t="s">
        <v>188</v>
      </c>
      <c r="C163" s="154">
        <v>300</v>
      </c>
      <c r="D163" s="282"/>
      <c r="E163" s="446"/>
      <c r="F163" s="383"/>
      <c r="G163" s="383"/>
    </row>
    <row r="164" spans="1:11" s="47" customFormat="1" x14ac:dyDescent="0.25">
      <c r="A164" s="20" t="s">
        <v>339</v>
      </c>
      <c r="B164" s="218" t="s">
        <v>188</v>
      </c>
      <c r="C164" s="154">
        <v>250</v>
      </c>
      <c r="D164" s="282"/>
      <c r="E164" s="446"/>
      <c r="F164" s="383"/>
      <c r="G164" s="383"/>
    </row>
    <row r="165" spans="1:11" x14ac:dyDescent="0.25">
      <c r="A165" s="18"/>
      <c r="B165" s="18"/>
      <c r="C165" s="154"/>
      <c r="D165" s="238"/>
      <c r="E165" s="445"/>
      <c r="F165" s="382"/>
      <c r="G165" s="382"/>
      <c r="H165"/>
      <c r="I165"/>
      <c r="J165"/>
      <c r="K165"/>
    </row>
    <row r="166" spans="1:11" x14ac:dyDescent="0.25">
      <c r="A166" s="122"/>
      <c r="B166" s="122"/>
      <c r="C166" s="284" t="s">
        <v>345</v>
      </c>
      <c r="D166" s="284" t="s">
        <v>466</v>
      </c>
      <c r="E166" s="440" t="s">
        <v>512</v>
      </c>
      <c r="F166" s="379" t="s">
        <v>512</v>
      </c>
      <c r="G166" s="379" t="s">
        <v>512</v>
      </c>
      <c r="H166"/>
      <c r="I166"/>
      <c r="J166"/>
      <c r="K166"/>
    </row>
    <row r="167" spans="1:11" x14ac:dyDescent="0.25">
      <c r="A167" s="1" t="s">
        <v>115</v>
      </c>
      <c r="B167" s="19"/>
      <c r="C167" s="287"/>
      <c r="D167" s="287"/>
      <c r="E167" s="287"/>
      <c r="F167" s="448"/>
      <c r="G167" s="448"/>
      <c r="H167"/>
      <c r="I167"/>
      <c r="J167"/>
      <c r="K167"/>
    </row>
    <row r="168" spans="1:11" x14ac:dyDescent="0.25">
      <c r="A168" s="1" t="s">
        <v>78</v>
      </c>
      <c r="B168" s="19"/>
      <c r="C168" s="287"/>
      <c r="D168" s="287"/>
      <c r="E168" s="287"/>
      <c r="F168" s="448"/>
      <c r="G168" s="448"/>
      <c r="H168"/>
      <c r="I168"/>
      <c r="J168"/>
      <c r="K168"/>
    </row>
    <row r="169" spans="1:11" s="47" customFormat="1" x14ac:dyDescent="0.25">
      <c r="A169" s="20" t="s">
        <v>79</v>
      </c>
      <c r="B169" s="118"/>
      <c r="C169" s="82">
        <v>2500</v>
      </c>
      <c r="D169" s="82">
        <v>2500</v>
      </c>
      <c r="E169" s="82">
        <v>2500</v>
      </c>
      <c r="F169" s="219">
        <v>2500</v>
      </c>
      <c r="G169" s="219">
        <v>2500</v>
      </c>
    </row>
    <row r="170" spans="1:11" s="47" customFormat="1" x14ac:dyDescent="0.25">
      <c r="A170" s="20" t="s">
        <v>80</v>
      </c>
      <c r="B170" s="118"/>
      <c r="C170" s="82">
        <v>2500</v>
      </c>
      <c r="D170" s="82">
        <v>2500</v>
      </c>
      <c r="E170" s="82">
        <v>2500</v>
      </c>
      <c r="F170" s="219">
        <v>2500</v>
      </c>
      <c r="G170" s="219">
        <v>2500</v>
      </c>
    </row>
    <row r="171" spans="1:11" s="47" customFormat="1" x14ac:dyDescent="0.25">
      <c r="A171" s="20" t="s">
        <v>81</v>
      </c>
      <c r="B171" s="118"/>
      <c r="C171" s="82">
        <v>1100</v>
      </c>
      <c r="D171" s="82">
        <v>1100</v>
      </c>
      <c r="E171" s="82">
        <v>1100</v>
      </c>
      <c r="F171" s="219">
        <v>1100</v>
      </c>
      <c r="G171" s="219">
        <v>1100</v>
      </c>
    </row>
    <row r="172" spans="1:11" s="47" customFormat="1" x14ac:dyDescent="0.25">
      <c r="A172" s="20" t="s">
        <v>82</v>
      </c>
      <c r="B172" s="118"/>
      <c r="C172" s="82">
        <v>650</v>
      </c>
      <c r="D172" s="82">
        <v>650</v>
      </c>
      <c r="E172" s="82">
        <v>650</v>
      </c>
      <c r="F172" s="219">
        <v>650</v>
      </c>
      <c r="G172" s="219">
        <v>650</v>
      </c>
    </row>
    <row r="173" spans="1:11" x14ac:dyDescent="0.25">
      <c r="A173" s="4" t="s">
        <v>128</v>
      </c>
      <c r="B173" s="21"/>
      <c r="C173" s="82">
        <v>650</v>
      </c>
      <c r="D173" s="82">
        <v>650</v>
      </c>
      <c r="E173" s="82">
        <v>650</v>
      </c>
      <c r="F173" s="219">
        <v>650</v>
      </c>
      <c r="G173" s="219">
        <v>650</v>
      </c>
      <c r="H173"/>
      <c r="I173"/>
      <c r="J173"/>
      <c r="K173"/>
    </row>
    <row r="174" spans="1:11" x14ac:dyDescent="0.25">
      <c r="A174" s="4" t="s">
        <v>83</v>
      </c>
      <c r="B174" s="21"/>
      <c r="C174" s="82">
        <v>12000</v>
      </c>
      <c r="D174" s="82">
        <v>12000</v>
      </c>
      <c r="E174" s="82">
        <v>12000</v>
      </c>
      <c r="F174" s="219">
        <v>12000</v>
      </c>
      <c r="G174" s="219">
        <v>12000</v>
      </c>
      <c r="H174"/>
      <c r="I174"/>
      <c r="J174"/>
      <c r="K174"/>
    </row>
    <row r="175" spans="1:11" s="47" customFormat="1" x14ac:dyDescent="0.25">
      <c r="A175" s="20" t="s">
        <v>195</v>
      </c>
      <c r="B175" s="118"/>
      <c r="C175" s="82">
        <v>12000</v>
      </c>
      <c r="D175" s="82">
        <v>12000</v>
      </c>
      <c r="E175" s="82">
        <v>12000</v>
      </c>
      <c r="F175" s="219">
        <v>12000</v>
      </c>
      <c r="G175" s="219">
        <v>12000</v>
      </c>
    </row>
    <row r="176" spans="1:11" s="47" customFormat="1" x14ac:dyDescent="0.25">
      <c r="A176" s="20" t="s">
        <v>357</v>
      </c>
      <c r="B176" s="118" t="s">
        <v>358</v>
      </c>
      <c r="C176" s="82">
        <v>593.79999999999995</v>
      </c>
      <c r="D176" s="82">
        <v>593.79999999999995</v>
      </c>
      <c r="E176" s="82">
        <v>593.79999999999995</v>
      </c>
      <c r="F176" s="219">
        <v>593.79999999999995</v>
      </c>
      <c r="G176" s="219">
        <v>593.79999999999995</v>
      </c>
    </row>
    <row r="177" spans="1:11" x14ac:dyDescent="0.25">
      <c r="A177" s="4" t="s">
        <v>84</v>
      </c>
      <c r="B177" s="21"/>
      <c r="C177" s="82">
        <v>600</v>
      </c>
      <c r="D177" s="82">
        <v>600</v>
      </c>
      <c r="E177" s="82">
        <v>600</v>
      </c>
      <c r="F177" s="219">
        <v>600</v>
      </c>
      <c r="G177" s="219">
        <v>600</v>
      </c>
      <c r="H177"/>
      <c r="I177"/>
      <c r="J177"/>
      <c r="K177"/>
    </row>
    <row r="178" spans="1:11" s="47" customFormat="1" x14ac:dyDescent="0.25">
      <c r="A178" s="20" t="s">
        <v>340</v>
      </c>
      <c r="B178" s="118" t="s">
        <v>342</v>
      </c>
      <c r="C178" s="154">
        <v>90</v>
      </c>
      <c r="D178" s="154">
        <v>90</v>
      </c>
      <c r="E178" s="154">
        <v>90</v>
      </c>
      <c r="F178" s="113">
        <v>90</v>
      </c>
      <c r="G178" s="113">
        <v>90</v>
      </c>
    </row>
    <row r="179" spans="1:11" s="47" customFormat="1" x14ac:dyDescent="0.25">
      <c r="A179" s="20" t="s">
        <v>341</v>
      </c>
      <c r="B179" s="118" t="s">
        <v>342</v>
      </c>
      <c r="C179" s="154">
        <v>210</v>
      </c>
      <c r="D179" s="154">
        <v>210</v>
      </c>
      <c r="E179" s="154">
        <v>210</v>
      </c>
      <c r="F179" s="113">
        <v>210</v>
      </c>
      <c r="G179" s="113">
        <v>210</v>
      </c>
    </row>
    <row r="180" spans="1:11" x14ac:dyDescent="0.25">
      <c r="A180" s="459" t="s">
        <v>116</v>
      </c>
      <c r="B180" s="460"/>
      <c r="C180" s="276"/>
      <c r="D180" s="236"/>
      <c r="E180" s="259"/>
      <c r="F180" s="110"/>
      <c r="G180" s="110"/>
      <c r="H180"/>
      <c r="I180"/>
      <c r="J180"/>
      <c r="K180"/>
    </row>
  </sheetData>
  <customSheetViews>
    <customSheetView guid="{56511514-C106-4A14-9D9B-2736F085355C}">
      <selection activeCell="F15" sqref="F15"/>
      <pageMargins left="0.7" right="0.7" top="0.75" bottom="0.75" header="0.3" footer="0.3"/>
      <pageSetup orientation="landscape" verticalDpi="4294967293" r:id="rId1"/>
    </customSheetView>
  </customSheetViews>
  <mergeCells count="8">
    <mergeCell ref="A1:C1"/>
    <mergeCell ref="A143:B143"/>
    <mergeCell ref="A142:B142"/>
    <mergeCell ref="A180:B180"/>
    <mergeCell ref="A77:B77"/>
    <mergeCell ref="A48:B48"/>
    <mergeCell ref="A76:B76"/>
    <mergeCell ref="A75:B75"/>
  </mergeCells>
  <pageMargins left="0.7" right="0.7" top="0.75" bottom="0.75" header="0.3" footer="0.3"/>
  <pageSetup orientation="landscape" verticalDpi="4294967293"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topLeftCell="A3" zoomScaleNormal="100" workbookViewId="0">
      <pane ySplit="1" topLeftCell="A58" activePane="bottomLeft" state="frozen"/>
      <selection activeCell="A3" sqref="A3"/>
      <selection pane="bottomLeft" activeCell="H36" sqref="H36"/>
    </sheetView>
  </sheetViews>
  <sheetFormatPr defaultRowHeight="15" x14ac:dyDescent="0.25"/>
  <cols>
    <col min="1" max="1" width="31" customWidth="1"/>
    <col min="2" max="2" width="21" style="110" customWidth="1"/>
    <col min="3" max="3" width="22" style="236" customWidth="1"/>
    <col min="4" max="4" width="20.5703125" customWidth="1"/>
    <col min="5" max="5" width="16.85546875" style="290" customWidth="1"/>
    <col min="6" max="6" width="16.7109375" customWidth="1"/>
    <col min="7" max="7" width="16.85546875" customWidth="1"/>
  </cols>
  <sheetData>
    <row r="1" spans="1:7" ht="15.75" hidden="1" customHeight="1" x14ac:dyDescent="0.25">
      <c r="A1" s="385" t="s">
        <v>280</v>
      </c>
      <c r="B1" s="109"/>
    </row>
    <row r="2" spans="1:7" ht="15.75" hidden="1" x14ac:dyDescent="0.25">
      <c r="A2" s="26"/>
      <c r="B2" s="226"/>
    </row>
    <row r="3" spans="1:7" ht="18.75" x14ac:dyDescent="0.3">
      <c r="A3" s="128" t="s">
        <v>525</v>
      </c>
      <c r="B3" s="127"/>
      <c r="C3" s="237" t="s">
        <v>345</v>
      </c>
      <c r="D3" s="367" t="s">
        <v>466</v>
      </c>
      <c r="E3" s="97" t="s">
        <v>512</v>
      </c>
      <c r="F3" s="126" t="s">
        <v>530</v>
      </c>
      <c r="G3" s="126" t="s">
        <v>531</v>
      </c>
    </row>
    <row r="4" spans="1:7" ht="15.75" x14ac:dyDescent="0.25">
      <c r="A4" s="1" t="s">
        <v>507</v>
      </c>
      <c r="B4" s="111"/>
      <c r="C4" s="244"/>
      <c r="D4" s="285"/>
      <c r="E4" s="368"/>
      <c r="F4" s="45"/>
      <c r="G4" s="45"/>
    </row>
    <row r="5" spans="1:7" ht="15.75" x14ac:dyDescent="0.25">
      <c r="A5" s="35" t="s">
        <v>378</v>
      </c>
      <c r="B5" s="366"/>
      <c r="C5" s="287"/>
      <c r="D5" s="45"/>
      <c r="E5" s="368"/>
      <c r="F5" s="45"/>
      <c r="G5" s="45"/>
    </row>
    <row r="6" spans="1:7" ht="15.75" x14ac:dyDescent="0.25">
      <c r="A6" s="36" t="s">
        <v>478</v>
      </c>
      <c r="B6" s="91"/>
      <c r="C6" s="281">
        <v>370</v>
      </c>
      <c r="D6" s="89">
        <v>390</v>
      </c>
      <c r="E6" s="291">
        <v>410</v>
      </c>
      <c r="F6" s="291">
        <f>E6*5.4%+E6</f>
        <v>432.14</v>
      </c>
      <c r="G6" s="291">
        <f>F6*5.5%+F6</f>
        <v>455.90769999999998</v>
      </c>
    </row>
    <row r="7" spans="1:7" ht="15.75" x14ac:dyDescent="0.25">
      <c r="A7" s="36" t="s">
        <v>37</v>
      </c>
      <c r="B7" s="91"/>
      <c r="C7" s="281">
        <v>120</v>
      </c>
      <c r="D7" s="89">
        <v>170</v>
      </c>
      <c r="E7" s="291">
        <v>180</v>
      </c>
      <c r="F7" s="291">
        <f t="shared" ref="F7:F11" si="0">E7*5.4%+E7</f>
        <v>189.72</v>
      </c>
      <c r="G7" s="291">
        <f t="shared" ref="G7:G11" si="1">F7*5.5%+F7</f>
        <v>200.15459999999999</v>
      </c>
    </row>
    <row r="8" spans="1:7" ht="15.75" x14ac:dyDescent="0.25">
      <c r="A8" s="106" t="s">
        <v>38</v>
      </c>
      <c r="B8" s="91"/>
      <c r="C8" s="281">
        <v>1200</v>
      </c>
      <c r="D8" s="89">
        <v>1250</v>
      </c>
      <c r="E8" s="291">
        <v>1300</v>
      </c>
      <c r="F8" s="291">
        <f t="shared" si="0"/>
        <v>1370.2</v>
      </c>
      <c r="G8" s="291">
        <f t="shared" si="1"/>
        <v>1445.5610000000001</v>
      </c>
    </row>
    <row r="9" spans="1:7" ht="15.75" x14ac:dyDescent="0.25">
      <c r="A9" s="51" t="s">
        <v>479</v>
      </c>
      <c r="B9" s="91"/>
      <c r="C9" s="281">
        <v>70</v>
      </c>
      <c r="D9" s="89">
        <v>100</v>
      </c>
      <c r="E9" s="291">
        <v>105</v>
      </c>
      <c r="F9" s="291">
        <f t="shared" si="0"/>
        <v>110.67</v>
      </c>
      <c r="G9" s="291">
        <f t="shared" si="1"/>
        <v>116.75685</v>
      </c>
    </row>
    <row r="10" spans="1:7" ht="15.75" x14ac:dyDescent="0.25">
      <c r="A10" s="92" t="s">
        <v>167</v>
      </c>
      <c r="B10" s="91"/>
      <c r="C10" s="281">
        <v>60</v>
      </c>
      <c r="D10" s="89">
        <v>65</v>
      </c>
      <c r="E10" s="291">
        <v>70</v>
      </c>
      <c r="F10" s="291">
        <f t="shared" si="0"/>
        <v>73.78</v>
      </c>
      <c r="G10" s="291">
        <f t="shared" si="1"/>
        <v>77.837900000000005</v>
      </c>
    </row>
    <row r="11" spans="1:7" s="47" customFormat="1" ht="15.75" x14ac:dyDescent="0.25">
      <c r="A11" s="20" t="s">
        <v>480</v>
      </c>
      <c r="B11" s="53"/>
      <c r="C11" s="82"/>
      <c r="D11" s="219">
        <v>900</v>
      </c>
      <c r="E11" s="291">
        <v>950</v>
      </c>
      <c r="F11" s="291">
        <f t="shared" si="0"/>
        <v>1001.3</v>
      </c>
      <c r="G11" s="291">
        <f t="shared" si="1"/>
        <v>1056.3715</v>
      </c>
    </row>
    <row r="12" spans="1:7" s="47" customFormat="1" ht="15.75" x14ac:dyDescent="0.25">
      <c r="A12" s="20"/>
      <c r="B12" s="73"/>
      <c r="C12" s="82"/>
      <c r="D12" s="219"/>
      <c r="E12" s="107"/>
      <c r="F12" s="107"/>
      <c r="G12" s="107"/>
    </row>
    <row r="13" spans="1:7" ht="15.75" x14ac:dyDescent="0.25">
      <c r="A13" s="1" t="s">
        <v>74</v>
      </c>
      <c r="B13" s="84"/>
      <c r="C13" s="239"/>
      <c r="D13" s="45"/>
      <c r="E13" s="368"/>
      <c r="F13" s="45"/>
      <c r="G13" s="45"/>
    </row>
    <row r="14" spans="1:7" ht="15.75" x14ac:dyDescent="0.25">
      <c r="A14" s="26" t="s">
        <v>75</v>
      </c>
      <c r="B14" s="91"/>
      <c r="C14" s="281">
        <v>210</v>
      </c>
      <c r="D14" s="89">
        <v>220</v>
      </c>
      <c r="E14" s="291">
        <v>230</v>
      </c>
      <c r="F14" s="291">
        <f t="shared" ref="F14:F17" si="2">E14*5.4%+E14</f>
        <v>242.42000000000002</v>
      </c>
      <c r="G14" s="291">
        <f t="shared" ref="G14:G17" si="3">F14*5.5%+F14</f>
        <v>255.75310000000002</v>
      </c>
    </row>
    <row r="15" spans="1:7" ht="15.75" x14ac:dyDescent="0.25">
      <c r="A15" s="26" t="s">
        <v>76</v>
      </c>
      <c r="B15" s="91"/>
      <c r="C15" s="281">
        <v>110</v>
      </c>
      <c r="D15" s="89">
        <v>120</v>
      </c>
      <c r="E15" s="291">
        <v>125</v>
      </c>
      <c r="F15" s="291">
        <f t="shared" si="2"/>
        <v>131.75</v>
      </c>
      <c r="G15" s="291">
        <f t="shared" si="3"/>
        <v>138.99625</v>
      </c>
    </row>
    <row r="16" spans="1:7" ht="15.75" x14ac:dyDescent="0.25">
      <c r="A16" s="26" t="s">
        <v>399</v>
      </c>
      <c r="B16" s="91"/>
      <c r="C16" s="281">
        <v>3300</v>
      </c>
      <c r="D16" s="89">
        <v>5000</v>
      </c>
      <c r="E16" s="291">
        <v>5300</v>
      </c>
      <c r="F16" s="291">
        <f t="shared" si="2"/>
        <v>5586.2</v>
      </c>
      <c r="G16" s="291">
        <f t="shared" si="3"/>
        <v>5893.4409999999998</v>
      </c>
    </row>
    <row r="17" spans="1:7" ht="15.75" x14ac:dyDescent="0.25">
      <c r="A17" s="26" t="s">
        <v>481</v>
      </c>
      <c r="B17" s="297"/>
      <c r="C17" s="281"/>
      <c r="D17" s="89">
        <v>2000</v>
      </c>
      <c r="E17" s="291">
        <v>2100</v>
      </c>
      <c r="F17" s="291">
        <f t="shared" si="2"/>
        <v>2213.4</v>
      </c>
      <c r="G17" s="291">
        <f t="shared" si="3"/>
        <v>2335.1370000000002</v>
      </c>
    </row>
    <row r="18" spans="1:7" ht="15.75" x14ac:dyDescent="0.25">
      <c r="A18" s="469" t="s">
        <v>94</v>
      </c>
      <c r="B18" s="84"/>
      <c r="C18" s="239"/>
      <c r="D18" s="264"/>
      <c r="E18" s="368"/>
      <c r="F18" s="45"/>
      <c r="G18" s="45"/>
    </row>
    <row r="19" spans="1:7" ht="15.75" x14ac:dyDescent="0.25">
      <c r="A19" s="469"/>
      <c r="B19" s="84"/>
      <c r="C19" s="239"/>
      <c r="D19" s="264"/>
      <c r="E19" s="368"/>
      <c r="F19" s="45"/>
      <c r="G19" s="45"/>
    </row>
    <row r="20" spans="1:7" ht="18.75" x14ac:dyDescent="0.3">
      <c r="A20" s="128"/>
      <c r="B20" s="127"/>
      <c r="C20" s="237" t="s">
        <v>345</v>
      </c>
      <c r="D20" s="367" t="s">
        <v>466</v>
      </c>
      <c r="E20" s="163" t="s">
        <v>512</v>
      </c>
      <c r="F20" s="126" t="s">
        <v>530</v>
      </c>
      <c r="G20" s="126" t="s">
        <v>531</v>
      </c>
    </row>
    <row r="21" spans="1:7" ht="15.75" x14ac:dyDescent="0.25">
      <c r="A21" s="4" t="s">
        <v>95</v>
      </c>
      <c r="B21" s="38"/>
      <c r="C21" s="81">
        <v>1000</v>
      </c>
      <c r="D21" s="89">
        <f>C21*6%+C21</f>
        <v>1060</v>
      </c>
      <c r="E21" s="291">
        <v>1200</v>
      </c>
      <c r="F21" s="291">
        <f t="shared" ref="F21:F33" si="4">E21*5.4%+E21</f>
        <v>1264.8</v>
      </c>
      <c r="G21" s="291">
        <f t="shared" ref="G21:G33" si="5">F21*5.5%+F21</f>
        <v>1334.364</v>
      </c>
    </row>
    <row r="22" spans="1:7" ht="15.75" x14ac:dyDescent="0.25">
      <c r="A22" s="4" t="s">
        <v>96</v>
      </c>
      <c r="B22" s="112"/>
      <c r="C22" s="149">
        <v>700</v>
      </c>
      <c r="D22" s="89">
        <v>750</v>
      </c>
      <c r="E22" s="291">
        <v>790</v>
      </c>
      <c r="F22" s="291">
        <f t="shared" si="4"/>
        <v>832.66</v>
      </c>
      <c r="G22" s="291">
        <f t="shared" si="5"/>
        <v>878.45629999999994</v>
      </c>
    </row>
    <row r="23" spans="1:7" s="47" customFormat="1" ht="15.75" x14ac:dyDescent="0.25">
      <c r="A23" s="20" t="s">
        <v>97</v>
      </c>
      <c r="B23" s="53"/>
      <c r="C23" s="82">
        <v>300</v>
      </c>
      <c r="D23" s="89">
        <v>320</v>
      </c>
      <c r="E23" s="291">
        <v>350</v>
      </c>
      <c r="F23" s="291">
        <f t="shared" si="4"/>
        <v>368.9</v>
      </c>
      <c r="G23" s="291">
        <f t="shared" si="5"/>
        <v>389.18949999999995</v>
      </c>
    </row>
    <row r="24" spans="1:7" s="47" customFormat="1" ht="15.75" x14ac:dyDescent="0.25">
      <c r="A24" s="20" t="s">
        <v>98</v>
      </c>
      <c r="B24" s="53"/>
      <c r="C24" s="82">
        <v>500</v>
      </c>
      <c r="D24" s="89">
        <f t="shared" ref="D24" si="6">C24*6%+C24</f>
        <v>530</v>
      </c>
      <c r="E24" s="291">
        <v>560</v>
      </c>
      <c r="F24" s="291">
        <f t="shared" si="4"/>
        <v>590.24</v>
      </c>
      <c r="G24" s="291">
        <f t="shared" si="5"/>
        <v>622.70320000000004</v>
      </c>
    </row>
    <row r="25" spans="1:7" ht="15.75" x14ac:dyDescent="0.25">
      <c r="A25" s="20" t="s">
        <v>102</v>
      </c>
      <c r="B25" s="112"/>
      <c r="C25" s="81">
        <v>130</v>
      </c>
      <c r="D25" s="89">
        <v>150</v>
      </c>
      <c r="E25" s="291">
        <v>200</v>
      </c>
      <c r="F25" s="291">
        <f t="shared" si="4"/>
        <v>210.8</v>
      </c>
      <c r="G25" s="291">
        <f t="shared" si="5"/>
        <v>222.39400000000001</v>
      </c>
    </row>
    <row r="26" spans="1:7" ht="15.75" x14ac:dyDescent="0.25">
      <c r="A26" s="4" t="s">
        <v>103</v>
      </c>
      <c r="B26" s="38"/>
      <c r="C26" s="81">
        <v>650</v>
      </c>
      <c r="D26" s="89">
        <v>700</v>
      </c>
      <c r="E26" s="291">
        <v>750</v>
      </c>
      <c r="F26" s="291">
        <f t="shared" si="4"/>
        <v>790.5</v>
      </c>
      <c r="G26" s="291">
        <f t="shared" si="5"/>
        <v>833.97749999999996</v>
      </c>
    </row>
    <row r="27" spans="1:7" ht="15.75" x14ac:dyDescent="0.25">
      <c r="A27" s="4" t="s">
        <v>163</v>
      </c>
      <c r="B27" s="53"/>
      <c r="C27" s="82">
        <v>80</v>
      </c>
      <c r="D27" s="89">
        <v>90</v>
      </c>
      <c r="E27" s="291">
        <v>95</v>
      </c>
      <c r="F27" s="291">
        <f t="shared" si="4"/>
        <v>100.13</v>
      </c>
      <c r="G27" s="291">
        <f t="shared" si="5"/>
        <v>105.63714999999999</v>
      </c>
    </row>
    <row r="28" spans="1:7" ht="15.75" x14ac:dyDescent="0.25">
      <c r="A28" s="4" t="s">
        <v>104</v>
      </c>
      <c r="B28" s="53"/>
      <c r="C28" s="82">
        <v>180</v>
      </c>
      <c r="D28" s="89">
        <v>190</v>
      </c>
      <c r="E28" s="291">
        <v>200</v>
      </c>
      <c r="F28" s="291">
        <f t="shared" si="4"/>
        <v>210.8</v>
      </c>
      <c r="G28" s="291">
        <f t="shared" si="5"/>
        <v>222.39400000000001</v>
      </c>
    </row>
    <row r="29" spans="1:7" s="47" customFormat="1" ht="15.75" x14ac:dyDescent="0.25">
      <c r="A29" s="20" t="s">
        <v>105</v>
      </c>
      <c r="B29" s="219"/>
      <c r="C29" s="82">
        <v>500</v>
      </c>
      <c r="D29" s="89">
        <v>500</v>
      </c>
      <c r="E29" s="291">
        <v>520</v>
      </c>
      <c r="F29" s="291">
        <f t="shared" si="4"/>
        <v>548.08000000000004</v>
      </c>
      <c r="G29" s="291">
        <f t="shared" si="5"/>
        <v>578.22440000000006</v>
      </c>
    </row>
    <row r="30" spans="1:7" s="47" customFormat="1" ht="15.75" x14ac:dyDescent="0.25">
      <c r="A30" s="20" t="s">
        <v>106</v>
      </c>
      <c r="B30" s="219"/>
      <c r="C30" s="82">
        <v>750</v>
      </c>
      <c r="D30" s="89">
        <v>800</v>
      </c>
      <c r="E30" s="291">
        <v>850</v>
      </c>
      <c r="F30" s="291">
        <f t="shared" si="4"/>
        <v>895.9</v>
      </c>
      <c r="G30" s="291">
        <f t="shared" si="5"/>
        <v>945.17449999999997</v>
      </c>
    </row>
    <row r="31" spans="1:7" s="47" customFormat="1" ht="15.75" x14ac:dyDescent="0.25">
      <c r="A31" s="20" t="s">
        <v>298</v>
      </c>
      <c r="B31" s="113"/>
      <c r="C31" s="154">
        <v>900</v>
      </c>
      <c r="D31" s="89">
        <v>950</v>
      </c>
      <c r="E31" s="291">
        <v>1000</v>
      </c>
      <c r="F31" s="291">
        <f t="shared" si="4"/>
        <v>1054</v>
      </c>
      <c r="G31" s="291">
        <f t="shared" si="5"/>
        <v>1111.97</v>
      </c>
    </row>
    <row r="32" spans="1:7" s="47" customFormat="1" ht="15.75" x14ac:dyDescent="0.25">
      <c r="A32" s="20" t="s">
        <v>107</v>
      </c>
      <c r="B32" s="214"/>
      <c r="C32" s="81">
        <v>360</v>
      </c>
      <c r="D32" s="89">
        <v>380</v>
      </c>
      <c r="E32" s="291">
        <v>400</v>
      </c>
      <c r="F32" s="291">
        <f t="shared" si="4"/>
        <v>421.6</v>
      </c>
      <c r="G32" s="291">
        <f t="shared" si="5"/>
        <v>444.78800000000001</v>
      </c>
    </row>
    <row r="33" spans="1:7" ht="15.75" x14ac:dyDescent="0.25">
      <c r="A33" s="26" t="s">
        <v>166</v>
      </c>
      <c r="B33" s="214"/>
      <c r="C33" s="81">
        <v>1800</v>
      </c>
      <c r="D33" s="89">
        <v>1900</v>
      </c>
      <c r="E33" s="291">
        <v>2000</v>
      </c>
      <c r="F33" s="291">
        <f t="shared" si="4"/>
        <v>2108</v>
      </c>
      <c r="G33" s="291">
        <f t="shared" si="5"/>
        <v>2223.94</v>
      </c>
    </row>
    <row r="34" spans="1:7" ht="15.75" x14ac:dyDescent="0.25">
      <c r="D34" s="26"/>
      <c r="E34" s="114"/>
      <c r="F34" s="114"/>
      <c r="G34" s="114"/>
    </row>
    <row r="35" spans="1:7" ht="15.75" x14ac:dyDescent="0.25">
      <c r="A35" s="240"/>
      <c r="B35" s="84"/>
      <c r="C35" s="239"/>
      <c r="D35" s="264"/>
      <c r="E35" s="264"/>
      <c r="F35" s="45"/>
      <c r="G35" s="45"/>
    </row>
    <row r="36" spans="1:7" ht="18.75" x14ac:dyDescent="0.3">
      <c r="A36" s="128" t="s">
        <v>377</v>
      </c>
      <c r="B36" s="127"/>
      <c r="C36" s="237" t="s">
        <v>345</v>
      </c>
      <c r="D36" s="367" t="s">
        <v>466</v>
      </c>
      <c r="E36" s="163" t="s">
        <v>512</v>
      </c>
      <c r="F36" s="126" t="s">
        <v>530</v>
      </c>
      <c r="G36" s="126" t="s">
        <v>531</v>
      </c>
    </row>
    <row r="37" spans="1:7" ht="15.75" x14ac:dyDescent="0.25">
      <c r="A37" s="4" t="s">
        <v>99</v>
      </c>
      <c r="B37" s="38"/>
      <c r="C37" s="81">
        <v>10</v>
      </c>
      <c r="D37" s="89">
        <f t="shared" ref="D37:D40" si="7">C37*6%+C37</f>
        <v>10.6</v>
      </c>
      <c r="E37" s="291">
        <f>D37*5.3%+D37</f>
        <v>11.161799999999999</v>
      </c>
      <c r="F37" s="291">
        <f t="shared" ref="F37:F43" si="8">E37*5.4%+E37</f>
        <v>11.764537199999999</v>
      </c>
      <c r="G37" s="291">
        <f t="shared" ref="G37:G43" si="9">F37*5.5%+F37</f>
        <v>12.411586745999999</v>
      </c>
    </row>
    <row r="38" spans="1:7" ht="15.75" x14ac:dyDescent="0.25">
      <c r="A38" s="4" t="s">
        <v>100</v>
      </c>
      <c r="B38" s="38"/>
      <c r="C38" s="81">
        <v>20</v>
      </c>
      <c r="D38" s="89">
        <f t="shared" si="7"/>
        <v>21.2</v>
      </c>
      <c r="E38" s="291">
        <f t="shared" ref="E38" si="10">D38*5.3%+D38</f>
        <v>22.323599999999999</v>
      </c>
      <c r="F38" s="291">
        <f t="shared" si="8"/>
        <v>23.529074399999999</v>
      </c>
      <c r="G38" s="291">
        <f t="shared" si="9"/>
        <v>24.823173491999999</v>
      </c>
    </row>
    <row r="39" spans="1:7" s="47" customFormat="1" ht="15.75" x14ac:dyDescent="0.25">
      <c r="A39" s="20" t="s">
        <v>101</v>
      </c>
      <c r="B39" s="38"/>
      <c r="C39" s="81">
        <v>360</v>
      </c>
      <c r="D39" s="89">
        <v>380</v>
      </c>
      <c r="E39" s="291">
        <v>400</v>
      </c>
      <c r="F39" s="291">
        <f t="shared" si="8"/>
        <v>421.6</v>
      </c>
      <c r="G39" s="291">
        <f t="shared" si="9"/>
        <v>444.78800000000001</v>
      </c>
    </row>
    <row r="40" spans="1:7" ht="15.75" x14ac:dyDescent="0.25">
      <c r="A40" s="20" t="s">
        <v>376</v>
      </c>
      <c r="B40" s="214"/>
      <c r="C40" s="81">
        <v>2000</v>
      </c>
      <c r="D40" s="89">
        <f t="shared" si="7"/>
        <v>2120</v>
      </c>
      <c r="E40" s="291">
        <v>2200</v>
      </c>
      <c r="F40" s="291">
        <f t="shared" si="8"/>
        <v>2318.8000000000002</v>
      </c>
      <c r="G40" s="291">
        <f t="shared" si="9"/>
        <v>2446.3340000000003</v>
      </c>
    </row>
    <row r="41" spans="1:7" ht="15.75" x14ac:dyDescent="0.25">
      <c r="A41" s="20" t="s">
        <v>373</v>
      </c>
      <c r="B41" s="214"/>
      <c r="C41" s="81">
        <v>50</v>
      </c>
      <c r="D41" s="89">
        <v>50</v>
      </c>
      <c r="E41" s="291">
        <v>50</v>
      </c>
      <c r="F41" s="291">
        <f t="shared" si="8"/>
        <v>52.7</v>
      </c>
      <c r="G41" s="291">
        <f t="shared" si="9"/>
        <v>55.598500000000001</v>
      </c>
    </row>
    <row r="42" spans="1:7" ht="15.75" x14ac:dyDescent="0.25">
      <c r="A42" s="4" t="s">
        <v>496</v>
      </c>
      <c r="B42" s="38"/>
      <c r="C42" s="81">
        <v>360</v>
      </c>
      <c r="D42" s="89">
        <v>380</v>
      </c>
      <c r="E42" s="291">
        <v>400</v>
      </c>
      <c r="F42" s="291">
        <f t="shared" si="8"/>
        <v>421.6</v>
      </c>
      <c r="G42" s="291">
        <f t="shared" si="9"/>
        <v>444.78800000000001</v>
      </c>
    </row>
    <row r="43" spans="1:7" ht="15.75" x14ac:dyDescent="0.25">
      <c r="A43" s="4" t="s">
        <v>532</v>
      </c>
      <c r="B43" s="38"/>
      <c r="C43" s="81">
        <v>320</v>
      </c>
      <c r="D43" s="329">
        <v>8</v>
      </c>
      <c r="E43" s="291">
        <v>8.5</v>
      </c>
      <c r="F43" s="291">
        <f t="shared" si="8"/>
        <v>8.9589999999999996</v>
      </c>
      <c r="G43" s="291">
        <f t="shared" si="9"/>
        <v>9.451744999999999</v>
      </c>
    </row>
    <row r="44" spans="1:7" ht="15.75" x14ac:dyDescent="0.25">
      <c r="A44" s="303"/>
      <c r="B44" s="50"/>
      <c r="C44" s="55"/>
      <c r="D44" s="89"/>
      <c r="E44" s="114"/>
      <c r="F44" s="24"/>
      <c r="G44" s="24"/>
    </row>
    <row r="45" spans="1:7" ht="15.75" x14ac:dyDescent="0.25">
      <c r="A45" s="303"/>
      <c r="B45" s="50"/>
      <c r="C45" s="55"/>
      <c r="D45" s="89"/>
      <c r="E45" s="114"/>
      <c r="F45" s="24"/>
      <c r="G45" s="24"/>
    </row>
    <row r="46" spans="1:7" x14ac:dyDescent="0.25">
      <c r="D46" s="24"/>
      <c r="E46" s="114"/>
      <c r="F46" s="24"/>
      <c r="G46" s="24"/>
    </row>
    <row r="47" spans="1:7" ht="18.75" x14ac:dyDescent="0.3">
      <c r="A47" s="128" t="s">
        <v>115</v>
      </c>
      <c r="B47" s="127"/>
      <c r="C47" s="237" t="s">
        <v>345</v>
      </c>
      <c r="D47" s="367" t="s">
        <v>466</v>
      </c>
      <c r="E47" s="163" t="s">
        <v>512</v>
      </c>
      <c r="F47" s="126" t="s">
        <v>530</v>
      </c>
      <c r="G47" s="126" t="s">
        <v>531</v>
      </c>
    </row>
    <row r="48" spans="1:7" ht="15.75" x14ac:dyDescent="0.25">
      <c r="A48" s="20" t="s">
        <v>497</v>
      </c>
      <c r="B48" s="214"/>
      <c r="C48" s="245">
        <v>500</v>
      </c>
      <c r="D48" s="26">
        <v>500</v>
      </c>
      <c r="E48" s="114">
        <v>500</v>
      </c>
      <c r="F48" s="291">
        <f t="shared" ref="F48:F51" si="11">E48*5.4%+E48</f>
        <v>527</v>
      </c>
      <c r="G48" s="291">
        <f t="shared" ref="G48:G51" si="12">F48*5.5%+F48</f>
        <v>555.98500000000001</v>
      </c>
    </row>
    <row r="49" spans="1:7" ht="30.75" x14ac:dyDescent="0.25">
      <c r="A49" s="20" t="s">
        <v>374</v>
      </c>
      <c r="B49" s="109"/>
      <c r="C49" s="283" t="s">
        <v>375</v>
      </c>
      <c r="D49" s="24"/>
      <c r="E49" s="114"/>
      <c r="F49" s="114"/>
      <c r="G49" s="114"/>
    </row>
    <row r="50" spans="1:7" ht="15.75" x14ac:dyDescent="0.25">
      <c r="A50" s="20" t="s">
        <v>498</v>
      </c>
      <c r="B50" s="304"/>
      <c r="C50" s="305"/>
      <c r="D50" s="214">
        <v>10</v>
      </c>
      <c r="E50" s="391">
        <v>10</v>
      </c>
      <c r="F50" s="291">
        <f t="shared" si="11"/>
        <v>10.54</v>
      </c>
      <c r="G50" s="291">
        <f t="shared" si="12"/>
        <v>11.1197</v>
      </c>
    </row>
    <row r="51" spans="1:7" ht="15.75" x14ac:dyDescent="0.25">
      <c r="A51" s="20" t="s">
        <v>499</v>
      </c>
      <c r="B51" s="304"/>
      <c r="C51" s="305"/>
      <c r="D51" s="214">
        <v>50</v>
      </c>
      <c r="E51" s="391">
        <v>50</v>
      </c>
      <c r="F51" s="291">
        <f t="shared" si="11"/>
        <v>52.7</v>
      </c>
      <c r="G51" s="291">
        <f t="shared" si="12"/>
        <v>55.598500000000001</v>
      </c>
    </row>
    <row r="52" spans="1:7" x14ac:dyDescent="0.25">
      <c r="A52" s="24"/>
      <c r="D52" s="24"/>
      <c r="E52" s="114"/>
      <c r="F52" s="24"/>
      <c r="G52" s="24"/>
    </row>
    <row r="53" spans="1:7" ht="18.75" x14ac:dyDescent="0.3">
      <c r="A53" s="25" t="s">
        <v>395</v>
      </c>
      <c r="B53" s="109"/>
      <c r="C53" s="284" t="s">
        <v>345</v>
      </c>
      <c r="D53" s="367" t="s">
        <v>466</v>
      </c>
      <c r="E53" s="163" t="s">
        <v>512</v>
      </c>
      <c r="F53" s="126" t="s">
        <v>530</v>
      </c>
      <c r="G53" s="126" t="s">
        <v>531</v>
      </c>
    </row>
    <row r="54" spans="1:7" x14ac:dyDescent="0.25">
      <c r="A54" s="469" t="s">
        <v>94</v>
      </c>
      <c r="B54" s="369"/>
      <c r="C54" s="287"/>
      <c r="D54" s="45"/>
      <c r="E54" s="368"/>
      <c r="F54" s="45"/>
      <c r="G54" s="45"/>
    </row>
    <row r="55" spans="1:7" x14ac:dyDescent="0.25">
      <c r="A55" s="469"/>
      <c r="B55" s="369"/>
      <c r="C55" s="287"/>
      <c r="D55" s="45"/>
      <c r="E55" s="368"/>
      <c r="F55" s="45"/>
      <c r="G55" s="45"/>
    </row>
    <row r="56" spans="1:7" x14ac:dyDescent="0.25">
      <c r="A56" s="24"/>
      <c r="B56" s="109"/>
      <c r="C56" s="238"/>
      <c r="D56" s="24"/>
      <c r="E56" s="114"/>
      <c r="F56" s="24"/>
      <c r="G56" s="24"/>
    </row>
    <row r="57" spans="1:7" x14ac:dyDescent="0.25">
      <c r="A57" s="24"/>
      <c r="B57" s="109"/>
      <c r="C57" s="238"/>
      <c r="D57" s="24"/>
      <c r="E57" s="114"/>
      <c r="F57" s="24"/>
      <c r="G57" s="24"/>
    </row>
    <row r="58" spans="1:7" x14ac:dyDescent="0.25">
      <c r="A58" s="265"/>
      <c r="B58" s="109"/>
      <c r="C58" s="238"/>
      <c r="D58" s="24"/>
      <c r="E58" s="114"/>
      <c r="F58" s="24"/>
      <c r="G58" s="24"/>
    </row>
    <row r="59" spans="1:7" ht="15.75" x14ac:dyDescent="0.25">
      <c r="A59" s="266" t="s">
        <v>396</v>
      </c>
      <c r="B59" s="38"/>
      <c r="C59" s="81"/>
      <c r="D59" s="24"/>
      <c r="E59" s="114"/>
      <c r="F59" s="24"/>
      <c r="G59" s="24"/>
    </row>
    <row r="60" spans="1:7" ht="15.75" x14ac:dyDescent="0.25">
      <c r="A60" s="267"/>
      <c r="B60" s="38"/>
      <c r="C60" s="81"/>
      <c r="D60" s="24"/>
      <c r="E60" s="114"/>
      <c r="F60" s="24"/>
      <c r="G60" s="24"/>
    </row>
    <row r="61" spans="1:7" ht="15.75" x14ac:dyDescent="0.25">
      <c r="A61" s="268"/>
      <c r="B61" s="38"/>
      <c r="C61" s="81"/>
      <c r="D61" s="24"/>
      <c r="E61" s="114"/>
      <c r="F61" s="24"/>
      <c r="G61" s="24"/>
    </row>
    <row r="62" spans="1:7" ht="15.75" x14ac:dyDescent="0.25">
      <c r="A62" s="269" t="s">
        <v>428</v>
      </c>
      <c r="B62" s="38"/>
      <c r="C62" s="81">
        <v>5000</v>
      </c>
      <c r="D62" s="214">
        <f>C62*6%+C62</f>
        <v>5300</v>
      </c>
      <c r="E62" s="291">
        <v>5500</v>
      </c>
      <c r="F62" s="291">
        <f t="shared" ref="F62:F63" si="13">E62*5.4%+E62</f>
        <v>5797</v>
      </c>
      <c r="G62" s="291">
        <f t="shared" ref="G62:G63" si="14">F62*5.5%+F62</f>
        <v>6115.835</v>
      </c>
    </row>
    <row r="63" spans="1:7" ht="30" x14ac:dyDescent="0.25">
      <c r="A63" s="269" t="s">
        <v>429</v>
      </c>
      <c r="B63" s="38"/>
      <c r="C63" s="81">
        <v>2500</v>
      </c>
      <c r="D63" s="214">
        <v>2600</v>
      </c>
      <c r="E63" s="291">
        <v>2700</v>
      </c>
      <c r="F63" s="291">
        <f t="shared" si="13"/>
        <v>2845.8</v>
      </c>
      <c r="G63" s="291">
        <f t="shared" si="14"/>
        <v>3002.3190000000004</v>
      </c>
    </row>
    <row r="64" spans="1:7" ht="15.75" customHeight="1" x14ac:dyDescent="0.25">
      <c r="A64" s="386" t="s">
        <v>430</v>
      </c>
      <c r="B64" s="38"/>
      <c r="C64" s="81"/>
      <c r="D64" s="214"/>
      <c r="E64" s="114"/>
      <c r="F64" s="114"/>
      <c r="G64" s="114"/>
    </row>
    <row r="65" spans="1:7" ht="30" x14ac:dyDescent="0.25">
      <c r="A65" s="269" t="s">
        <v>431</v>
      </c>
      <c r="B65" s="38"/>
      <c r="C65" s="81">
        <v>2500</v>
      </c>
      <c r="D65" s="214">
        <v>2600</v>
      </c>
      <c r="E65" s="291">
        <v>2700</v>
      </c>
      <c r="F65" s="291">
        <f t="shared" ref="F65:F68" si="15">E65*5.4%+E65</f>
        <v>2845.8</v>
      </c>
      <c r="G65" s="291">
        <f t="shared" ref="G65:G68" si="16">F65*5.5%+F65</f>
        <v>3002.3190000000004</v>
      </c>
    </row>
    <row r="66" spans="1:7" ht="30" x14ac:dyDescent="0.25">
      <c r="A66" s="269" t="s">
        <v>432</v>
      </c>
      <c r="B66" s="38"/>
      <c r="C66" s="81">
        <v>2000</v>
      </c>
      <c r="D66" s="214">
        <f t="shared" ref="D66:D68" si="17">C66*6%+C66</f>
        <v>2120</v>
      </c>
      <c r="E66" s="291">
        <v>2200</v>
      </c>
      <c r="F66" s="291">
        <f t="shared" si="15"/>
        <v>2318.8000000000002</v>
      </c>
      <c r="G66" s="291">
        <f t="shared" si="16"/>
        <v>2446.3340000000003</v>
      </c>
    </row>
    <row r="67" spans="1:7" ht="15.75" x14ac:dyDescent="0.25">
      <c r="A67" s="269" t="s">
        <v>433</v>
      </c>
      <c r="B67" s="38"/>
      <c r="C67" s="81">
        <v>2000</v>
      </c>
      <c r="D67" s="214">
        <f t="shared" si="17"/>
        <v>2120</v>
      </c>
      <c r="E67" s="291">
        <v>2200</v>
      </c>
      <c r="F67" s="291">
        <f t="shared" si="15"/>
        <v>2318.8000000000002</v>
      </c>
      <c r="G67" s="291">
        <f t="shared" si="16"/>
        <v>2446.3340000000003</v>
      </c>
    </row>
    <row r="68" spans="1:7" ht="30" x14ac:dyDescent="0.25">
      <c r="A68" s="269" t="s">
        <v>434</v>
      </c>
      <c r="B68" s="38"/>
      <c r="C68" s="81">
        <v>2000</v>
      </c>
      <c r="D68" s="214">
        <f t="shared" si="17"/>
        <v>2120</v>
      </c>
      <c r="E68" s="291">
        <v>2200</v>
      </c>
      <c r="F68" s="291">
        <f t="shared" si="15"/>
        <v>2318.8000000000002</v>
      </c>
      <c r="G68" s="291">
        <f t="shared" si="16"/>
        <v>2446.3340000000003</v>
      </c>
    </row>
    <row r="69" spans="1:7" ht="15.75" x14ac:dyDescent="0.25">
      <c r="A69" s="269"/>
      <c r="B69" s="38"/>
      <c r="C69" s="81"/>
      <c r="D69" s="214"/>
      <c r="E69" s="114"/>
      <c r="F69" s="114"/>
      <c r="G69" s="114"/>
    </row>
    <row r="70" spans="1:7" ht="15.75" x14ac:dyDescent="0.25">
      <c r="A70" s="386" t="s">
        <v>435</v>
      </c>
      <c r="B70" s="38"/>
      <c r="C70" s="81"/>
      <c r="D70" s="214"/>
      <c r="E70" s="114"/>
      <c r="F70" s="114"/>
      <c r="G70" s="114"/>
    </row>
    <row r="71" spans="1:7" ht="15.75" x14ac:dyDescent="0.25">
      <c r="A71" s="269" t="s">
        <v>436</v>
      </c>
      <c r="B71" s="38"/>
      <c r="C71" s="81">
        <v>2500</v>
      </c>
      <c r="D71" s="214">
        <v>2600</v>
      </c>
      <c r="E71" s="291">
        <v>2700</v>
      </c>
      <c r="F71" s="291">
        <f t="shared" ref="F71:F75" si="18">E71*5.4%+E71</f>
        <v>2845.8</v>
      </c>
      <c r="G71" s="291">
        <f t="shared" ref="G71:G75" si="19">F71*5.5%+F71</f>
        <v>3002.3190000000004</v>
      </c>
    </row>
    <row r="72" spans="1:7" ht="30" x14ac:dyDescent="0.25">
      <c r="A72" s="269" t="s">
        <v>437</v>
      </c>
      <c r="B72" s="38"/>
      <c r="C72" s="81">
        <v>3000</v>
      </c>
      <c r="D72" s="214">
        <v>3200</v>
      </c>
      <c r="E72" s="291">
        <v>3400</v>
      </c>
      <c r="F72" s="291">
        <f t="shared" si="18"/>
        <v>3583.6</v>
      </c>
      <c r="G72" s="291">
        <f t="shared" si="19"/>
        <v>3780.6979999999999</v>
      </c>
    </row>
    <row r="73" spans="1:7" ht="75" x14ac:dyDescent="0.25">
      <c r="A73" s="269" t="s">
        <v>438</v>
      </c>
      <c r="B73" s="38"/>
      <c r="C73" s="81">
        <v>2500</v>
      </c>
      <c r="D73" s="214">
        <f t="shared" ref="D73:D75" si="20">C73*6%+C73</f>
        <v>2650</v>
      </c>
      <c r="E73" s="291">
        <v>2700</v>
      </c>
      <c r="F73" s="291">
        <f t="shared" si="18"/>
        <v>2845.8</v>
      </c>
      <c r="G73" s="291">
        <f t="shared" si="19"/>
        <v>3002.3190000000004</v>
      </c>
    </row>
    <row r="74" spans="1:7" ht="45" x14ac:dyDescent="0.25">
      <c r="A74" s="269" t="s">
        <v>439</v>
      </c>
      <c r="B74" s="38"/>
      <c r="C74" s="81">
        <v>2000</v>
      </c>
      <c r="D74" s="214">
        <f t="shared" si="20"/>
        <v>2120</v>
      </c>
      <c r="E74" s="291">
        <v>2200</v>
      </c>
      <c r="F74" s="291">
        <f t="shared" si="18"/>
        <v>2318.8000000000002</v>
      </c>
      <c r="G74" s="291">
        <f t="shared" si="19"/>
        <v>2446.3340000000003</v>
      </c>
    </row>
    <row r="75" spans="1:7" ht="15.75" x14ac:dyDescent="0.25">
      <c r="A75" s="269" t="s">
        <v>440</v>
      </c>
      <c r="B75" s="38"/>
      <c r="C75" s="81">
        <v>5000</v>
      </c>
      <c r="D75" s="214">
        <f t="shared" si="20"/>
        <v>5300</v>
      </c>
      <c r="E75" s="291">
        <v>5500</v>
      </c>
      <c r="F75" s="291">
        <f t="shared" si="18"/>
        <v>5797</v>
      </c>
      <c r="G75" s="291">
        <f t="shared" si="19"/>
        <v>6115.835</v>
      </c>
    </row>
    <row r="76" spans="1:7" ht="15.75" x14ac:dyDescent="0.25">
      <c r="A76" s="269"/>
      <c r="B76" s="38"/>
      <c r="C76" s="81"/>
      <c r="D76" s="214"/>
      <c r="E76" s="114"/>
      <c r="F76" s="114"/>
      <c r="G76" s="114"/>
    </row>
    <row r="77" spans="1:7" ht="15.75" x14ac:dyDescent="0.25">
      <c r="A77" s="386" t="s">
        <v>441</v>
      </c>
      <c r="B77" s="38"/>
      <c r="C77" s="81"/>
      <c r="D77" s="214"/>
      <c r="E77" s="114"/>
      <c r="F77" s="114"/>
      <c r="G77" s="114"/>
    </row>
    <row r="78" spans="1:7" ht="15.75" x14ac:dyDescent="0.25">
      <c r="A78" s="269" t="s">
        <v>442</v>
      </c>
      <c r="B78" s="38"/>
      <c r="C78" s="81">
        <v>2000</v>
      </c>
      <c r="D78" s="214">
        <f t="shared" ref="D78:D84" si="21">C78*6%+C78</f>
        <v>2120</v>
      </c>
      <c r="E78" s="291">
        <v>2200</v>
      </c>
      <c r="F78" s="291">
        <f t="shared" ref="F78:F85" si="22">E78*5.4%+E78</f>
        <v>2318.8000000000002</v>
      </c>
      <c r="G78" s="291">
        <f t="shared" ref="G78:G85" si="23">F78*5.5%+F78</f>
        <v>2446.3340000000003</v>
      </c>
    </row>
    <row r="79" spans="1:7" ht="30" x14ac:dyDescent="0.25">
      <c r="A79" s="269" t="s">
        <v>443</v>
      </c>
      <c r="B79" s="38"/>
      <c r="C79" s="81">
        <v>2000</v>
      </c>
      <c r="D79" s="214">
        <f t="shared" si="21"/>
        <v>2120</v>
      </c>
      <c r="E79" s="291">
        <v>2200</v>
      </c>
      <c r="F79" s="291">
        <f t="shared" si="22"/>
        <v>2318.8000000000002</v>
      </c>
      <c r="G79" s="291">
        <f t="shared" si="23"/>
        <v>2446.3340000000003</v>
      </c>
    </row>
    <row r="80" spans="1:7" ht="15.75" x14ac:dyDescent="0.25">
      <c r="A80" s="269" t="s">
        <v>444</v>
      </c>
      <c r="B80" s="38"/>
      <c r="C80" s="81">
        <v>2000</v>
      </c>
      <c r="D80" s="214">
        <f t="shared" si="21"/>
        <v>2120</v>
      </c>
      <c r="E80" s="291">
        <v>2200</v>
      </c>
      <c r="F80" s="291">
        <f t="shared" si="22"/>
        <v>2318.8000000000002</v>
      </c>
      <c r="G80" s="291">
        <f t="shared" si="23"/>
        <v>2446.3340000000003</v>
      </c>
    </row>
    <row r="81" spans="1:7" ht="30" x14ac:dyDescent="0.25">
      <c r="A81" s="269" t="s">
        <v>445</v>
      </c>
      <c r="B81" s="38"/>
      <c r="C81" s="81">
        <v>2000</v>
      </c>
      <c r="D81" s="214">
        <f t="shared" si="21"/>
        <v>2120</v>
      </c>
      <c r="E81" s="291">
        <v>2200</v>
      </c>
      <c r="F81" s="291">
        <f t="shared" si="22"/>
        <v>2318.8000000000002</v>
      </c>
      <c r="G81" s="291">
        <f t="shared" si="23"/>
        <v>2446.3340000000003</v>
      </c>
    </row>
    <row r="82" spans="1:7" ht="30" x14ac:dyDescent="0.25">
      <c r="A82" s="269" t="s">
        <v>446</v>
      </c>
      <c r="B82" s="38"/>
      <c r="C82" s="81">
        <v>2500</v>
      </c>
      <c r="D82" s="214">
        <v>2600</v>
      </c>
      <c r="E82" s="291">
        <v>2700</v>
      </c>
      <c r="F82" s="291">
        <f t="shared" si="22"/>
        <v>2845.8</v>
      </c>
      <c r="G82" s="291">
        <f t="shared" si="23"/>
        <v>3002.3190000000004</v>
      </c>
    </row>
    <row r="83" spans="1:7" ht="30" x14ac:dyDescent="0.25">
      <c r="A83" s="269" t="s">
        <v>459</v>
      </c>
      <c r="B83" s="38"/>
      <c r="C83" s="81">
        <v>5</v>
      </c>
      <c r="D83" s="214">
        <f t="shared" si="21"/>
        <v>5.3</v>
      </c>
      <c r="E83" s="291">
        <f t="shared" ref="E83:E84" si="24">D83*5.2%+D83</f>
        <v>5.5755999999999997</v>
      </c>
      <c r="F83" s="291">
        <f t="shared" si="22"/>
        <v>5.8766824</v>
      </c>
      <c r="G83" s="291">
        <f t="shared" si="23"/>
        <v>6.1998999320000001</v>
      </c>
    </row>
    <row r="84" spans="1:7" ht="15.75" x14ac:dyDescent="0.25">
      <c r="A84" s="269" t="s">
        <v>504</v>
      </c>
      <c r="B84" s="38"/>
      <c r="C84" s="81">
        <v>7</v>
      </c>
      <c r="D84" s="214">
        <f t="shared" si="21"/>
        <v>7.42</v>
      </c>
      <c r="E84" s="291">
        <f t="shared" si="24"/>
        <v>7.8058399999999999</v>
      </c>
      <c r="F84" s="291">
        <f t="shared" si="22"/>
        <v>8.2273553600000007</v>
      </c>
      <c r="G84" s="291">
        <f t="shared" si="23"/>
        <v>8.6798599048000007</v>
      </c>
    </row>
    <row r="85" spans="1:7" ht="75" x14ac:dyDescent="0.25">
      <c r="A85" s="269" t="s">
        <v>447</v>
      </c>
      <c r="B85" s="38"/>
      <c r="C85" s="81">
        <v>2000</v>
      </c>
      <c r="D85" s="214">
        <f>C85*6%+C85</f>
        <v>2120</v>
      </c>
      <c r="E85" s="291">
        <v>2200</v>
      </c>
      <c r="F85" s="291">
        <f t="shared" si="22"/>
        <v>2318.8000000000002</v>
      </c>
      <c r="G85" s="291">
        <f t="shared" si="23"/>
        <v>2446.3340000000003</v>
      </c>
    </row>
    <row r="86" spans="1:7" ht="15.75" x14ac:dyDescent="0.25">
      <c r="A86" s="268"/>
      <c r="B86" s="38"/>
      <c r="C86" s="81"/>
      <c r="D86" s="214"/>
      <c r="E86" s="114"/>
      <c r="F86" s="114"/>
      <c r="G86" s="114"/>
    </row>
    <row r="87" spans="1:7" ht="15.75" x14ac:dyDescent="0.25">
      <c r="A87" s="386" t="s">
        <v>397</v>
      </c>
      <c r="B87" s="38"/>
      <c r="C87" s="81"/>
      <c r="D87" s="214"/>
      <c r="E87" s="114"/>
      <c r="F87" s="114"/>
      <c r="G87" s="114"/>
    </row>
    <row r="88" spans="1:7" ht="15.75" x14ac:dyDescent="0.25">
      <c r="A88" s="269" t="s">
        <v>448</v>
      </c>
      <c r="B88" s="38"/>
      <c r="C88" s="81">
        <v>500</v>
      </c>
      <c r="D88" s="214">
        <f t="shared" ref="D88:D91" si="25">C88*6%+C88</f>
        <v>530</v>
      </c>
      <c r="E88" s="291">
        <v>550</v>
      </c>
      <c r="F88" s="291">
        <f t="shared" ref="F88:F97" si="26">E88*5.4%+E88</f>
        <v>579.70000000000005</v>
      </c>
      <c r="G88" s="291">
        <f t="shared" ref="G88:G97" si="27">F88*5.5%+F88</f>
        <v>611.58350000000007</v>
      </c>
    </row>
    <row r="89" spans="1:7" ht="30" x14ac:dyDescent="0.25">
      <c r="A89" s="269" t="s">
        <v>449</v>
      </c>
      <c r="B89" s="38"/>
      <c r="C89" s="81">
        <v>500</v>
      </c>
      <c r="D89" s="214">
        <f t="shared" si="25"/>
        <v>530</v>
      </c>
      <c r="E89" s="291">
        <v>550</v>
      </c>
      <c r="F89" s="291">
        <f t="shared" si="26"/>
        <v>579.70000000000005</v>
      </c>
      <c r="G89" s="291">
        <f t="shared" si="27"/>
        <v>611.58350000000007</v>
      </c>
    </row>
    <row r="90" spans="1:7" ht="15.75" x14ac:dyDescent="0.25">
      <c r="A90" s="269" t="s">
        <v>450</v>
      </c>
      <c r="B90" s="38"/>
      <c r="C90" s="81">
        <v>500</v>
      </c>
      <c r="D90" s="214">
        <f t="shared" si="25"/>
        <v>530</v>
      </c>
      <c r="E90" s="291">
        <v>550</v>
      </c>
      <c r="F90" s="291">
        <f t="shared" si="26"/>
        <v>579.70000000000005</v>
      </c>
      <c r="G90" s="291">
        <f t="shared" si="27"/>
        <v>611.58350000000007</v>
      </c>
    </row>
    <row r="91" spans="1:7" ht="30" x14ac:dyDescent="0.25">
      <c r="A91" s="269" t="s">
        <v>451</v>
      </c>
      <c r="B91" s="38"/>
      <c r="C91" s="81">
        <v>500</v>
      </c>
      <c r="D91" s="214">
        <f t="shared" si="25"/>
        <v>530</v>
      </c>
      <c r="E91" s="291">
        <v>550</v>
      </c>
      <c r="F91" s="291">
        <f t="shared" si="26"/>
        <v>579.70000000000005</v>
      </c>
      <c r="G91" s="291">
        <f t="shared" si="27"/>
        <v>611.58350000000007</v>
      </c>
    </row>
    <row r="92" spans="1:7" ht="30" x14ac:dyDescent="0.25">
      <c r="A92" s="269" t="s">
        <v>452</v>
      </c>
      <c r="B92" s="38"/>
      <c r="C92" s="81">
        <v>100</v>
      </c>
      <c r="D92" s="214">
        <v>110</v>
      </c>
      <c r="E92" s="291">
        <v>120</v>
      </c>
      <c r="F92" s="291">
        <f t="shared" si="26"/>
        <v>126.48</v>
      </c>
      <c r="G92" s="291">
        <f t="shared" si="27"/>
        <v>133.43639999999999</v>
      </c>
    </row>
    <row r="93" spans="1:7" ht="60" x14ac:dyDescent="0.25">
      <c r="A93" s="269" t="s">
        <v>453</v>
      </c>
      <c r="B93" s="38"/>
      <c r="C93" s="81">
        <v>150</v>
      </c>
      <c r="D93" s="214">
        <v>160</v>
      </c>
      <c r="E93" s="291">
        <v>170</v>
      </c>
      <c r="F93" s="291">
        <f t="shared" si="26"/>
        <v>179.18</v>
      </c>
      <c r="G93" s="291">
        <f t="shared" si="27"/>
        <v>189.03489999999999</v>
      </c>
    </row>
    <row r="94" spans="1:7" ht="30" x14ac:dyDescent="0.25">
      <c r="A94" s="269" t="s">
        <v>454</v>
      </c>
      <c r="B94" s="38"/>
      <c r="C94" s="81">
        <v>50</v>
      </c>
      <c r="D94" s="214">
        <v>60</v>
      </c>
      <c r="E94" s="291">
        <v>70</v>
      </c>
      <c r="F94" s="291">
        <f t="shared" si="26"/>
        <v>73.78</v>
      </c>
      <c r="G94" s="291">
        <f t="shared" si="27"/>
        <v>77.837900000000005</v>
      </c>
    </row>
    <row r="95" spans="1:7" ht="30" x14ac:dyDescent="0.25">
      <c r="A95" s="294" t="s">
        <v>500</v>
      </c>
      <c r="B95" s="38"/>
      <c r="C95" s="81"/>
      <c r="D95" s="214">
        <v>200</v>
      </c>
      <c r="E95" s="291">
        <v>210</v>
      </c>
      <c r="F95" s="291">
        <f t="shared" si="26"/>
        <v>221.34</v>
      </c>
      <c r="G95" s="291">
        <f t="shared" si="27"/>
        <v>233.5137</v>
      </c>
    </row>
    <row r="96" spans="1:7" ht="15.75" x14ac:dyDescent="0.25">
      <c r="A96" s="306" t="s">
        <v>505</v>
      </c>
      <c r="B96" s="38"/>
      <c r="C96" s="81"/>
      <c r="D96" s="214">
        <v>15</v>
      </c>
      <c r="E96" s="291">
        <v>15</v>
      </c>
      <c r="F96" s="291">
        <f t="shared" si="26"/>
        <v>15.81</v>
      </c>
      <c r="G96" s="291">
        <f t="shared" si="27"/>
        <v>16.679549999999999</v>
      </c>
    </row>
    <row r="97" spans="1:7" s="317" customFormat="1" x14ac:dyDescent="0.25">
      <c r="A97" s="37" t="s">
        <v>501</v>
      </c>
      <c r="B97" s="152"/>
      <c r="C97" s="316">
        <v>15</v>
      </c>
      <c r="D97" s="152">
        <v>15</v>
      </c>
      <c r="E97" s="291">
        <v>15</v>
      </c>
      <c r="F97" s="291">
        <f t="shared" si="26"/>
        <v>15.81</v>
      </c>
      <c r="G97" s="291">
        <f t="shared" si="27"/>
        <v>16.679549999999999</v>
      </c>
    </row>
    <row r="98" spans="1:7" ht="15.75" x14ac:dyDescent="0.25">
      <c r="A98" s="269"/>
      <c r="B98" s="38"/>
      <c r="C98" s="81"/>
      <c r="D98" s="214"/>
      <c r="E98" s="114"/>
      <c r="F98" s="114"/>
      <c r="G98" s="114"/>
    </row>
    <row r="99" spans="1:7" ht="15.75" x14ac:dyDescent="0.25">
      <c r="A99" s="386" t="s">
        <v>455</v>
      </c>
      <c r="B99" s="38"/>
      <c r="C99" s="81"/>
      <c r="D99" s="214"/>
      <c r="E99" s="114"/>
      <c r="F99" s="114"/>
      <c r="G99" s="114"/>
    </row>
    <row r="100" spans="1:7" ht="45" x14ac:dyDescent="0.25">
      <c r="A100" s="269" t="s">
        <v>456</v>
      </c>
      <c r="B100" s="38"/>
      <c r="C100" s="81">
        <v>1500</v>
      </c>
      <c r="D100" s="214">
        <v>1600</v>
      </c>
      <c r="E100" s="214">
        <v>1600</v>
      </c>
      <c r="F100" s="291">
        <f t="shared" ref="F100:F101" si="28">E100*5.4%+E100</f>
        <v>1686.4</v>
      </c>
      <c r="G100" s="291">
        <f t="shared" ref="G100:G101" si="29">F100*5.5%+F100</f>
        <v>1779.152</v>
      </c>
    </row>
    <row r="101" spans="1:7" ht="45" x14ac:dyDescent="0.25">
      <c r="A101" s="269" t="s">
        <v>457</v>
      </c>
      <c r="B101" s="38"/>
      <c r="C101" s="81">
        <v>3000</v>
      </c>
      <c r="D101" s="214">
        <v>3200</v>
      </c>
      <c r="E101" s="214">
        <v>3200</v>
      </c>
      <c r="F101" s="291">
        <f t="shared" si="28"/>
        <v>3372.8</v>
      </c>
      <c r="G101" s="291">
        <f t="shared" si="29"/>
        <v>3558.3040000000001</v>
      </c>
    </row>
    <row r="102" spans="1:7" ht="15.75" x14ac:dyDescent="0.25">
      <c r="A102" s="269"/>
      <c r="B102" s="38"/>
      <c r="C102" s="81"/>
      <c r="D102" s="214"/>
      <c r="E102" s="114"/>
      <c r="F102" s="24"/>
      <c r="G102" s="24"/>
    </row>
    <row r="103" spans="1:7" ht="15.75" x14ac:dyDescent="0.25">
      <c r="A103" s="97" t="s">
        <v>400</v>
      </c>
      <c r="B103" s="392"/>
      <c r="C103" s="393"/>
      <c r="D103" s="394"/>
      <c r="E103" s="395"/>
      <c r="F103" s="248"/>
      <c r="G103" s="248"/>
    </row>
    <row r="104" spans="1:7" ht="15.75" x14ac:dyDescent="0.25">
      <c r="A104" s="42"/>
      <c r="B104" s="88"/>
      <c r="C104" s="239"/>
      <c r="D104" s="396"/>
      <c r="E104" s="368"/>
      <c r="F104" s="45"/>
      <c r="G104" s="45"/>
    </row>
    <row r="105" spans="1:7" ht="15.75" x14ac:dyDescent="0.25">
      <c r="A105" s="26" t="s">
        <v>2</v>
      </c>
      <c r="B105" s="38" t="s">
        <v>401</v>
      </c>
      <c r="C105" s="81">
        <v>110</v>
      </c>
      <c r="D105" s="214">
        <v>120</v>
      </c>
      <c r="E105" s="214">
        <v>120</v>
      </c>
      <c r="F105" s="214">
        <v>120</v>
      </c>
      <c r="G105" s="214">
        <v>120</v>
      </c>
    </row>
    <row r="106" spans="1:7" ht="15.75" x14ac:dyDescent="0.25">
      <c r="A106" s="26" t="s">
        <v>2</v>
      </c>
      <c r="B106" s="38" t="s">
        <v>402</v>
      </c>
      <c r="C106" s="81">
        <v>300</v>
      </c>
      <c r="D106" s="214">
        <v>320</v>
      </c>
      <c r="E106" s="214">
        <v>320</v>
      </c>
      <c r="F106" s="214">
        <v>320</v>
      </c>
      <c r="G106" s="214">
        <v>320</v>
      </c>
    </row>
    <row r="107" spans="1:7" ht="15.75" x14ac:dyDescent="0.25">
      <c r="A107" s="26" t="s">
        <v>403</v>
      </c>
      <c r="B107" s="38" t="s">
        <v>401</v>
      </c>
      <c r="C107" s="81">
        <v>200</v>
      </c>
      <c r="D107" s="214">
        <v>210</v>
      </c>
      <c r="E107" s="214">
        <v>210</v>
      </c>
      <c r="F107" s="214">
        <v>210</v>
      </c>
      <c r="G107" s="214">
        <v>210</v>
      </c>
    </row>
    <row r="108" spans="1:7" ht="15.75" x14ac:dyDescent="0.25">
      <c r="A108" s="26" t="s">
        <v>403</v>
      </c>
      <c r="B108" s="38" t="s">
        <v>402</v>
      </c>
      <c r="C108" s="81">
        <v>400</v>
      </c>
      <c r="D108" s="214">
        <v>420</v>
      </c>
      <c r="E108" s="214">
        <v>420</v>
      </c>
      <c r="F108" s="214">
        <v>420</v>
      </c>
      <c r="G108" s="214">
        <v>420</v>
      </c>
    </row>
    <row r="109" spans="1:7" ht="15.75" x14ac:dyDescent="0.25">
      <c r="A109" s="26" t="s">
        <v>404</v>
      </c>
      <c r="B109" s="38" t="s">
        <v>401</v>
      </c>
      <c r="C109" s="81">
        <v>250</v>
      </c>
      <c r="D109" s="214">
        <v>260</v>
      </c>
      <c r="E109" s="214">
        <v>260</v>
      </c>
      <c r="F109" s="214">
        <v>260</v>
      </c>
      <c r="G109" s="214">
        <v>260</v>
      </c>
    </row>
    <row r="110" spans="1:7" ht="15.75" x14ac:dyDescent="0.25">
      <c r="A110" s="26" t="s">
        <v>405</v>
      </c>
      <c r="B110" s="38" t="s">
        <v>402</v>
      </c>
      <c r="C110" s="81">
        <v>350</v>
      </c>
      <c r="D110" s="214">
        <v>370</v>
      </c>
      <c r="E110" s="214">
        <v>370</v>
      </c>
      <c r="F110" s="214">
        <v>370</v>
      </c>
      <c r="G110" s="214">
        <v>370</v>
      </c>
    </row>
    <row r="111" spans="1:7" ht="15.75" x14ac:dyDescent="0.25">
      <c r="A111" s="26" t="s">
        <v>406</v>
      </c>
      <c r="B111" s="38" t="s">
        <v>401</v>
      </c>
      <c r="C111" s="81">
        <v>200</v>
      </c>
      <c r="D111" s="214">
        <v>210</v>
      </c>
      <c r="E111" s="214">
        <v>210</v>
      </c>
      <c r="F111" s="214">
        <v>210</v>
      </c>
      <c r="G111" s="214">
        <v>210</v>
      </c>
    </row>
    <row r="112" spans="1:7" ht="15.75" x14ac:dyDescent="0.25">
      <c r="A112" s="26" t="s">
        <v>406</v>
      </c>
      <c r="B112" s="38" t="s">
        <v>402</v>
      </c>
      <c r="C112" s="81">
        <v>300</v>
      </c>
      <c r="D112" s="214">
        <v>320</v>
      </c>
      <c r="E112" s="214">
        <v>320</v>
      </c>
      <c r="F112" s="214">
        <v>320</v>
      </c>
      <c r="G112" s="214">
        <v>320</v>
      </c>
    </row>
    <row r="113" spans="1:7" ht="15.75" x14ac:dyDescent="0.25">
      <c r="A113" s="26" t="s">
        <v>407</v>
      </c>
      <c r="B113" s="38" t="s">
        <v>401</v>
      </c>
      <c r="C113" s="81">
        <v>200</v>
      </c>
      <c r="D113" s="214">
        <v>210</v>
      </c>
      <c r="E113" s="214">
        <v>210</v>
      </c>
      <c r="F113" s="214">
        <v>210</v>
      </c>
      <c r="G113" s="214">
        <v>210</v>
      </c>
    </row>
    <row r="114" spans="1:7" ht="15.75" x14ac:dyDescent="0.25">
      <c r="A114" s="26" t="s">
        <v>407</v>
      </c>
      <c r="B114" s="38" t="s">
        <v>402</v>
      </c>
      <c r="C114" s="81">
        <v>300</v>
      </c>
      <c r="D114" s="214">
        <v>320</v>
      </c>
      <c r="E114" s="214">
        <v>320</v>
      </c>
      <c r="F114" s="214">
        <v>320</v>
      </c>
      <c r="G114" s="214">
        <v>320</v>
      </c>
    </row>
    <row r="115" spans="1:7" ht="15.75" x14ac:dyDescent="0.25">
      <c r="A115" s="26" t="s">
        <v>408</v>
      </c>
      <c r="B115" s="38" t="s">
        <v>401</v>
      </c>
      <c r="C115" s="81">
        <v>300</v>
      </c>
      <c r="D115" s="214">
        <v>320</v>
      </c>
      <c r="E115" s="214">
        <v>320</v>
      </c>
      <c r="F115" s="214">
        <v>320</v>
      </c>
      <c r="G115" s="214">
        <v>320</v>
      </c>
    </row>
    <row r="116" spans="1:7" ht="15.75" x14ac:dyDescent="0.25">
      <c r="A116" s="26" t="s">
        <v>408</v>
      </c>
      <c r="B116" s="38" t="s">
        <v>402</v>
      </c>
      <c r="C116" s="81">
        <v>400</v>
      </c>
      <c r="D116" s="214">
        <v>420</v>
      </c>
      <c r="E116" s="214">
        <v>420</v>
      </c>
      <c r="F116" s="214">
        <v>420</v>
      </c>
      <c r="G116" s="214">
        <v>420</v>
      </c>
    </row>
    <row r="117" spans="1:7" ht="15.75" x14ac:dyDescent="0.25">
      <c r="A117" s="26" t="s">
        <v>409</v>
      </c>
      <c r="B117" s="38" t="s">
        <v>401</v>
      </c>
      <c r="C117" s="81">
        <v>150</v>
      </c>
      <c r="D117" s="214">
        <v>160</v>
      </c>
      <c r="E117" s="214">
        <v>160</v>
      </c>
      <c r="F117" s="214">
        <v>160</v>
      </c>
      <c r="G117" s="214">
        <v>160</v>
      </c>
    </row>
    <row r="118" spans="1:7" ht="15.75" x14ac:dyDescent="0.25">
      <c r="A118" s="26" t="s">
        <v>409</v>
      </c>
      <c r="B118" s="38" t="s">
        <v>402</v>
      </c>
      <c r="C118" s="81">
        <v>200</v>
      </c>
      <c r="D118" s="214">
        <v>210</v>
      </c>
      <c r="E118" s="214">
        <v>210</v>
      </c>
      <c r="F118" s="214">
        <v>210</v>
      </c>
      <c r="G118" s="214">
        <v>210</v>
      </c>
    </row>
    <row r="119" spans="1:7" ht="15.75" x14ac:dyDescent="0.25">
      <c r="A119" s="26" t="s">
        <v>410</v>
      </c>
      <c r="B119" s="38" t="s">
        <v>401</v>
      </c>
      <c r="C119" s="81">
        <v>700</v>
      </c>
      <c r="D119" s="214">
        <v>740</v>
      </c>
      <c r="E119" s="214">
        <v>740</v>
      </c>
      <c r="F119" s="214">
        <v>740</v>
      </c>
      <c r="G119" s="214">
        <v>740</v>
      </c>
    </row>
    <row r="120" spans="1:7" ht="15.75" x14ac:dyDescent="0.25">
      <c r="A120" s="26" t="s">
        <v>411</v>
      </c>
      <c r="B120" s="38" t="s">
        <v>401</v>
      </c>
      <c r="C120" s="81">
        <v>400</v>
      </c>
      <c r="D120" s="214">
        <v>420</v>
      </c>
      <c r="E120" s="214">
        <v>420</v>
      </c>
      <c r="F120" s="214">
        <v>420</v>
      </c>
      <c r="G120" s="214">
        <v>420</v>
      </c>
    </row>
    <row r="121" spans="1:7" ht="15.75" x14ac:dyDescent="0.25">
      <c r="A121" s="26" t="s">
        <v>411</v>
      </c>
      <c r="B121" s="38" t="s">
        <v>402</v>
      </c>
      <c r="C121" s="81">
        <v>500</v>
      </c>
      <c r="D121" s="214">
        <f t="shared" ref="D121:E152" si="30">C121*6%+C121</f>
        <v>530</v>
      </c>
      <c r="E121" s="214">
        <f t="shared" si="30"/>
        <v>561.79999999999995</v>
      </c>
      <c r="F121" s="214">
        <f t="shared" ref="F121" si="31">E121*6%+E121</f>
        <v>595.50799999999992</v>
      </c>
      <c r="G121" s="214">
        <f t="shared" ref="G121" si="32">F121*6%+F121</f>
        <v>631.23847999999987</v>
      </c>
    </row>
    <row r="122" spans="1:7" ht="15.75" x14ac:dyDescent="0.25">
      <c r="A122" s="26" t="s">
        <v>412</v>
      </c>
      <c r="B122" s="38" t="s">
        <v>401</v>
      </c>
      <c r="C122" s="81">
        <v>200</v>
      </c>
      <c r="D122" s="214">
        <v>210</v>
      </c>
      <c r="E122" s="214">
        <v>210</v>
      </c>
      <c r="F122" s="214">
        <v>210</v>
      </c>
      <c r="G122" s="214">
        <v>210</v>
      </c>
    </row>
    <row r="123" spans="1:7" ht="15.75" x14ac:dyDescent="0.25">
      <c r="A123" s="26" t="s">
        <v>412</v>
      </c>
      <c r="B123" s="38" t="s">
        <v>402</v>
      </c>
      <c r="C123" s="81">
        <v>350</v>
      </c>
      <c r="D123" s="214">
        <v>370</v>
      </c>
      <c r="E123" s="214">
        <v>370</v>
      </c>
      <c r="F123" s="214">
        <v>370</v>
      </c>
      <c r="G123" s="214">
        <v>370</v>
      </c>
    </row>
    <row r="124" spans="1:7" ht="15.75" x14ac:dyDescent="0.25">
      <c r="A124" s="26" t="s">
        <v>413</v>
      </c>
      <c r="B124" s="38" t="s">
        <v>401</v>
      </c>
      <c r="C124" s="81">
        <v>200</v>
      </c>
      <c r="D124" s="214">
        <v>220</v>
      </c>
      <c r="E124" s="214">
        <v>220</v>
      </c>
      <c r="F124" s="214">
        <v>220</v>
      </c>
      <c r="G124" s="214">
        <v>220</v>
      </c>
    </row>
    <row r="125" spans="1:7" ht="15.75" x14ac:dyDescent="0.25">
      <c r="A125" s="26" t="s">
        <v>413</v>
      </c>
      <c r="B125" s="38" t="s">
        <v>402</v>
      </c>
      <c r="C125" s="81">
        <v>300</v>
      </c>
      <c r="D125" s="214">
        <v>320</v>
      </c>
      <c r="E125" s="214">
        <v>320</v>
      </c>
      <c r="F125" s="214">
        <v>320</v>
      </c>
      <c r="G125" s="214">
        <v>320</v>
      </c>
    </row>
    <row r="126" spans="1:7" ht="15.75" x14ac:dyDescent="0.25">
      <c r="A126" s="26" t="s">
        <v>414</v>
      </c>
      <c r="B126" s="38" t="s">
        <v>401</v>
      </c>
      <c r="C126" s="81">
        <v>250</v>
      </c>
      <c r="D126" s="214">
        <v>260</v>
      </c>
      <c r="E126" s="214">
        <v>260</v>
      </c>
      <c r="F126" s="214">
        <v>260</v>
      </c>
      <c r="G126" s="214">
        <v>260</v>
      </c>
    </row>
    <row r="127" spans="1:7" ht="15.75" x14ac:dyDescent="0.25">
      <c r="A127" s="26" t="s">
        <v>414</v>
      </c>
      <c r="B127" s="38" t="s">
        <v>402</v>
      </c>
      <c r="C127" s="81">
        <v>300</v>
      </c>
      <c r="D127" s="214">
        <v>320</v>
      </c>
      <c r="E127" s="214">
        <v>320</v>
      </c>
      <c r="F127" s="214">
        <v>320</v>
      </c>
      <c r="G127" s="214">
        <v>320</v>
      </c>
    </row>
    <row r="128" spans="1:7" ht="15.75" x14ac:dyDescent="0.25">
      <c r="A128" s="26" t="s">
        <v>415</v>
      </c>
      <c r="B128" s="38" t="s">
        <v>401</v>
      </c>
      <c r="C128" s="81">
        <v>200</v>
      </c>
      <c r="D128" s="214">
        <v>210</v>
      </c>
      <c r="E128" s="214">
        <v>210</v>
      </c>
      <c r="F128" s="214">
        <v>210</v>
      </c>
      <c r="G128" s="214">
        <v>210</v>
      </c>
    </row>
    <row r="129" spans="1:7" ht="15.75" x14ac:dyDescent="0.25">
      <c r="A129" s="26" t="s">
        <v>415</v>
      </c>
      <c r="B129" s="38" t="s">
        <v>402</v>
      </c>
      <c r="C129" s="81">
        <v>350</v>
      </c>
      <c r="D129" s="214">
        <v>370</v>
      </c>
      <c r="E129" s="214">
        <v>370</v>
      </c>
      <c r="F129" s="214">
        <v>370</v>
      </c>
      <c r="G129" s="214">
        <v>370</v>
      </c>
    </row>
    <row r="130" spans="1:7" ht="15.75" x14ac:dyDescent="0.25">
      <c r="A130" s="26" t="s">
        <v>416</v>
      </c>
      <c r="B130" s="38" t="s">
        <v>401</v>
      </c>
      <c r="C130" s="81">
        <v>100</v>
      </c>
      <c r="D130" s="214">
        <v>110</v>
      </c>
      <c r="E130" s="214">
        <v>110</v>
      </c>
      <c r="F130" s="214">
        <v>110</v>
      </c>
      <c r="G130" s="214">
        <v>110</v>
      </c>
    </row>
    <row r="131" spans="1:7" ht="15.75" x14ac:dyDescent="0.25">
      <c r="A131" s="26" t="s">
        <v>7</v>
      </c>
      <c r="B131" s="38" t="s">
        <v>401</v>
      </c>
      <c r="C131" s="81">
        <v>550</v>
      </c>
      <c r="D131" s="214">
        <v>600</v>
      </c>
      <c r="E131" s="214">
        <v>600</v>
      </c>
      <c r="F131" s="214">
        <v>600</v>
      </c>
      <c r="G131" s="214">
        <v>600</v>
      </c>
    </row>
    <row r="132" spans="1:7" ht="15.75" x14ac:dyDescent="0.25">
      <c r="A132" s="26" t="s">
        <v>417</v>
      </c>
      <c r="B132" s="38" t="s">
        <v>401</v>
      </c>
      <c r="C132" s="81">
        <v>500</v>
      </c>
      <c r="D132" s="214">
        <f t="shared" si="30"/>
        <v>530</v>
      </c>
      <c r="E132" s="214">
        <f t="shared" si="30"/>
        <v>561.79999999999995</v>
      </c>
      <c r="F132" s="214">
        <f t="shared" ref="F132" si="33">E132*6%+E132</f>
        <v>595.50799999999992</v>
      </c>
      <c r="G132" s="214">
        <f t="shared" ref="G132" si="34">F132*6%+F132</f>
        <v>631.23847999999987</v>
      </c>
    </row>
    <row r="133" spans="1:7" ht="15.75" x14ac:dyDescent="0.25">
      <c r="A133" s="26" t="s">
        <v>417</v>
      </c>
      <c r="B133" s="38" t="s">
        <v>402</v>
      </c>
      <c r="C133" s="81">
        <v>700</v>
      </c>
      <c r="D133" s="214">
        <v>740</v>
      </c>
      <c r="E133" s="214">
        <v>740</v>
      </c>
      <c r="F133" s="214">
        <v>740</v>
      </c>
      <c r="G133" s="214">
        <v>740</v>
      </c>
    </row>
    <row r="134" spans="1:7" ht="15.75" x14ac:dyDescent="0.25">
      <c r="A134" s="26" t="s">
        <v>418</v>
      </c>
      <c r="B134" s="38" t="s">
        <v>401</v>
      </c>
      <c r="C134" s="81">
        <v>150</v>
      </c>
      <c r="D134" s="214">
        <v>160</v>
      </c>
      <c r="E134" s="214">
        <v>160</v>
      </c>
      <c r="F134" s="214">
        <v>160</v>
      </c>
      <c r="G134" s="214">
        <v>160</v>
      </c>
    </row>
    <row r="135" spans="1:7" ht="15.75" x14ac:dyDescent="0.25">
      <c r="A135" s="26" t="s">
        <v>418</v>
      </c>
      <c r="B135" s="38" t="s">
        <v>402</v>
      </c>
      <c r="C135" s="81">
        <v>200</v>
      </c>
      <c r="D135" s="214">
        <v>210</v>
      </c>
      <c r="E135" s="214">
        <v>210</v>
      </c>
      <c r="F135" s="214">
        <v>210</v>
      </c>
      <c r="G135" s="214">
        <v>210</v>
      </c>
    </row>
    <row r="136" spans="1:7" ht="15.75" x14ac:dyDescent="0.25">
      <c r="A136" s="26" t="s">
        <v>419</v>
      </c>
      <c r="B136" s="38" t="s">
        <v>401</v>
      </c>
      <c r="C136" s="81">
        <v>200</v>
      </c>
      <c r="D136" s="214">
        <v>210</v>
      </c>
      <c r="E136" s="214">
        <v>210</v>
      </c>
      <c r="F136" s="214">
        <v>210</v>
      </c>
      <c r="G136" s="214">
        <v>210</v>
      </c>
    </row>
    <row r="137" spans="1:7" ht="15.75" x14ac:dyDescent="0.25">
      <c r="A137" s="26" t="s">
        <v>419</v>
      </c>
      <c r="B137" s="38" t="s">
        <v>402</v>
      </c>
      <c r="C137" s="81">
        <v>300</v>
      </c>
      <c r="D137" s="214">
        <v>320</v>
      </c>
      <c r="E137" s="214">
        <v>320</v>
      </c>
      <c r="F137" s="214">
        <v>320</v>
      </c>
      <c r="G137" s="214">
        <v>320</v>
      </c>
    </row>
    <row r="138" spans="1:7" ht="15.75" x14ac:dyDescent="0.25">
      <c r="A138" s="26" t="s">
        <v>420</v>
      </c>
      <c r="B138" s="38" t="s">
        <v>401</v>
      </c>
      <c r="C138" s="81">
        <v>200</v>
      </c>
      <c r="D138" s="214">
        <v>210</v>
      </c>
      <c r="E138" s="214">
        <v>210</v>
      </c>
      <c r="F138" s="214">
        <v>210</v>
      </c>
      <c r="G138" s="214">
        <v>210</v>
      </c>
    </row>
    <row r="139" spans="1:7" ht="15.75" x14ac:dyDescent="0.25">
      <c r="A139" s="26" t="s">
        <v>421</v>
      </c>
      <c r="B139" s="38" t="s">
        <v>401</v>
      </c>
      <c r="C139" s="81">
        <v>150</v>
      </c>
      <c r="D139" s="214">
        <v>160</v>
      </c>
      <c r="E139" s="214">
        <v>160</v>
      </c>
      <c r="F139" s="214">
        <v>160</v>
      </c>
      <c r="G139" s="214">
        <v>160</v>
      </c>
    </row>
    <row r="140" spans="1:7" ht="15.75" x14ac:dyDescent="0.25">
      <c r="A140" s="26" t="s">
        <v>421</v>
      </c>
      <c r="B140" s="38" t="s">
        <v>402</v>
      </c>
      <c r="C140" s="81">
        <v>200</v>
      </c>
      <c r="D140" s="214">
        <v>210</v>
      </c>
      <c r="E140" s="214">
        <v>210</v>
      </c>
      <c r="F140" s="214">
        <v>210</v>
      </c>
      <c r="G140" s="214">
        <v>210</v>
      </c>
    </row>
    <row r="141" spans="1:7" ht="15.75" x14ac:dyDescent="0.25">
      <c r="A141" s="26" t="s">
        <v>422</v>
      </c>
      <c r="B141" s="38" t="s">
        <v>401</v>
      </c>
      <c r="C141" s="81">
        <v>350</v>
      </c>
      <c r="D141" s="214">
        <v>370</v>
      </c>
      <c r="E141" s="214">
        <v>370</v>
      </c>
      <c r="F141" s="214">
        <v>370</v>
      </c>
      <c r="G141" s="214">
        <v>370</v>
      </c>
    </row>
    <row r="142" spans="1:7" ht="15.75" x14ac:dyDescent="0.25">
      <c r="A142" s="26" t="s">
        <v>422</v>
      </c>
      <c r="B142" s="38" t="s">
        <v>402</v>
      </c>
      <c r="C142" s="81">
        <v>450</v>
      </c>
      <c r="D142" s="214">
        <v>470</v>
      </c>
      <c r="E142" s="214">
        <v>470</v>
      </c>
      <c r="F142" s="214">
        <v>470</v>
      </c>
      <c r="G142" s="214">
        <v>470</v>
      </c>
    </row>
    <row r="143" spans="1:7" ht="15.75" x14ac:dyDescent="0.25">
      <c r="A143" s="26" t="s">
        <v>17</v>
      </c>
      <c r="B143" s="38"/>
      <c r="C143" s="81">
        <v>550</v>
      </c>
      <c r="D143" s="214">
        <v>590</v>
      </c>
      <c r="E143" s="214">
        <v>590</v>
      </c>
      <c r="F143" s="214">
        <v>590</v>
      </c>
      <c r="G143" s="214">
        <v>590</v>
      </c>
    </row>
    <row r="144" spans="1:7" ht="15.75" x14ac:dyDescent="0.25">
      <c r="A144" s="26" t="s">
        <v>423</v>
      </c>
      <c r="B144" s="38" t="s">
        <v>401</v>
      </c>
      <c r="C144" s="81">
        <v>150</v>
      </c>
      <c r="D144" s="214">
        <v>160</v>
      </c>
      <c r="E144" s="214">
        <v>160</v>
      </c>
      <c r="F144" s="214">
        <v>160</v>
      </c>
      <c r="G144" s="214">
        <v>160</v>
      </c>
    </row>
    <row r="145" spans="1:7" ht="15.75" x14ac:dyDescent="0.25">
      <c r="A145" s="26" t="s">
        <v>423</v>
      </c>
      <c r="B145" s="38" t="s">
        <v>402</v>
      </c>
      <c r="C145" s="81">
        <v>200</v>
      </c>
      <c r="D145" s="214">
        <v>210</v>
      </c>
      <c r="E145" s="214">
        <v>210</v>
      </c>
      <c r="F145" s="214">
        <v>210</v>
      </c>
      <c r="G145" s="214">
        <v>210</v>
      </c>
    </row>
    <row r="146" spans="1:7" ht="15.75" x14ac:dyDescent="0.25">
      <c r="A146" s="26" t="s">
        <v>424</v>
      </c>
      <c r="B146" s="38"/>
      <c r="C146" s="81">
        <v>250</v>
      </c>
      <c r="D146" s="214">
        <v>260</v>
      </c>
      <c r="E146" s="214">
        <v>260</v>
      </c>
      <c r="F146" s="214">
        <v>260</v>
      </c>
      <c r="G146" s="214">
        <v>260</v>
      </c>
    </row>
    <row r="147" spans="1:7" ht="15.75" x14ac:dyDescent="0.25">
      <c r="A147" s="26" t="s">
        <v>458</v>
      </c>
      <c r="B147" s="38"/>
      <c r="C147" s="81">
        <v>100</v>
      </c>
      <c r="D147" s="214">
        <v>110</v>
      </c>
      <c r="E147" s="214">
        <v>110</v>
      </c>
      <c r="F147" s="214">
        <v>110</v>
      </c>
      <c r="G147" s="214">
        <v>110</v>
      </c>
    </row>
    <row r="148" spans="1:7" ht="15.75" x14ac:dyDescent="0.25">
      <c r="A148" s="26" t="s">
        <v>425</v>
      </c>
      <c r="B148" s="38" t="s">
        <v>401</v>
      </c>
      <c r="C148" s="81">
        <v>150</v>
      </c>
      <c r="D148" s="214">
        <v>160</v>
      </c>
      <c r="E148" s="214">
        <v>160</v>
      </c>
      <c r="F148" s="214">
        <v>160</v>
      </c>
      <c r="G148" s="214">
        <v>160</v>
      </c>
    </row>
    <row r="149" spans="1:7" ht="15.75" x14ac:dyDescent="0.25">
      <c r="A149" s="26" t="s">
        <v>425</v>
      </c>
      <c r="B149" s="38" t="s">
        <v>402</v>
      </c>
      <c r="C149" s="81">
        <v>300</v>
      </c>
      <c r="D149" s="214">
        <v>320</v>
      </c>
      <c r="E149" s="214">
        <v>320</v>
      </c>
      <c r="F149" s="214">
        <v>320</v>
      </c>
      <c r="G149" s="214">
        <v>320</v>
      </c>
    </row>
    <row r="150" spans="1:7" ht="15.75" x14ac:dyDescent="0.25">
      <c r="A150" s="26" t="s">
        <v>426</v>
      </c>
      <c r="B150" s="38" t="s">
        <v>401</v>
      </c>
      <c r="C150" s="81">
        <v>300</v>
      </c>
      <c r="D150" s="214">
        <v>320</v>
      </c>
      <c r="E150" s="214">
        <v>320</v>
      </c>
      <c r="F150" s="214">
        <v>320</v>
      </c>
      <c r="G150" s="214">
        <v>320</v>
      </c>
    </row>
    <row r="151" spans="1:7" ht="15.75" x14ac:dyDescent="0.25">
      <c r="A151" s="26" t="s">
        <v>426</v>
      </c>
      <c r="B151" s="38" t="s">
        <v>402</v>
      </c>
      <c r="C151" s="81">
        <v>450</v>
      </c>
      <c r="D151" s="214">
        <v>470</v>
      </c>
      <c r="E151" s="214">
        <v>470</v>
      </c>
      <c r="F151" s="214">
        <v>470</v>
      </c>
      <c r="G151" s="214">
        <v>470</v>
      </c>
    </row>
    <row r="152" spans="1:7" ht="15.75" x14ac:dyDescent="0.25">
      <c r="A152" s="26" t="s">
        <v>427</v>
      </c>
      <c r="B152" s="38"/>
      <c r="C152" s="81">
        <v>500</v>
      </c>
      <c r="D152" s="214">
        <f t="shared" si="30"/>
        <v>530</v>
      </c>
      <c r="E152" s="214">
        <f t="shared" si="30"/>
        <v>561.79999999999995</v>
      </c>
      <c r="F152" s="214">
        <f t="shared" ref="F152" si="35">E152*6%+E152</f>
        <v>595.50799999999992</v>
      </c>
      <c r="G152" s="214">
        <f t="shared" ref="G152" si="36">F152*6%+F152</f>
        <v>631.23847999999987</v>
      </c>
    </row>
  </sheetData>
  <customSheetViews>
    <customSheetView guid="{56511514-C106-4A14-9D9B-2736F085355C}" hiddenRows="1" topLeftCell="A3">
      <pane ySplit="1" topLeftCell="A4" activePane="bottomLeft" state="frozen"/>
      <selection pane="bottomLeft" activeCell="F3" sqref="F3:G3"/>
      <pageMargins left="0.7" right="0.7" top="0.75" bottom="0.75" header="0.3" footer="0.3"/>
      <pageSetup orientation="landscape" verticalDpi="4294967293" r:id="rId1"/>
    </customSheetView>
  </customSheetViews>
  <mergeCells count="2">
    <mergeCell ref="A18:A19"/>
    <mergeCell ref="A54:A55"/>
  </mergeCells>
  <pageMargins left="0.7" right="0.7" top="0.75" bottom="0.75" header="0.3" footer="0.3"/>
  <pageSetup orientation="landscape" horizontalDpi="4294967294" verticalDpi="429496729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pane xSplit="1" topLeftCell="E1" activePane="topRight" state="frozen"/>
      <selection pane="topRight" activeCell="K11" sqref="K11"/>
    </sheetView>
  </sheetViews>
  <sheetFormatPr defaultColWidth="9.28515625" defaultRowHeight="15.75" x14ac:dyDescent="0.25"/>
  <cols>
    <col min="1" max="1" width="11.28515625" bestFit="1" customWidth="1"/>
    <col min="2" max="2" width="36" bestFit="1" customWidth="1"/>
    <col min="8" max="8" width="27" bestFit="1" customWidth="1"/>
    <col min="9" max="9" width="30.140625" style="321" bestFit="1" customWidth="1"/>
    <col min="10" max="10" width="30.140625" bestFit="1" customWidth="1"/>
    <col min="11" max="11" width="30.140625" customWidth="1"/>
    <col min="12" max="12" width="28.85546875" customWidth="1"/>
  </cols>
  <sheetData>
    <row r="1" spans="1:12" ht="21" x14ac:dyDescent="0.35">
      <c r="A1" s="491" t="s">
        <v>524</v>
      </c>
      <c r="B1" s="492"/>
      <c r="C1" s="492"/>
      <c r="D1" s="492"/>
      <c r="E1" s="492"/>
      <c r="F1" s="492"/>
      <c r="G1" s="450"/>
      <c r="H1" s="234"/>
    </row>
    <row r="2" spans="1:12" ht="18.75" x14ac:dyDescent="0.3">
      <c r="A2" s="510" t="s">
        <v>467</v>
      </c>
      <c r="B2" s="511"/>
      <c r="C2" s="511"/>
      <c r="D2" s="512"/>
      <c r="E2" s="512"/>
      <c r="F2" s="130"/>
      <c r="G2" s="131"/>
      <c r="H2" s="324" t="s">
        <v>345</v>
      </c>
      <c r="I2" s="322" t="s">
        <v>466</v>
      </c>
      <c r="J2" s="322" t="s">
        <v>512</v>
      </c>
      <c r="K2" s="126" t="s">
        <v>530</v>
      </c>
      <c r="L2" s="126" t="s">
        <v>531</v>
      </c>
    </row>
    <row r="3" spans="1:12" x14ac:dyDescent="0.25">
      <c r="A3" s="26"/>
      <c r="B3" s="513" t="s">
        <v>168</v>
      </c>
      <c r="C3" s="513"/>
      <c r="D3" s="514"/>
      <c r="E3" s="514"/>
      <c r="F3" s="514"/>
      <c r="G3" s="514"/>
      <c r="H3" s="70" t="s">
        <v>460</v>
      </c>
      <c r="I3" s="325"/>
    </row>
    <row r="4" spans="1:12" x14ac:dyDescent="0.25">
      <c r="A4" s="115" t="s">
        <v>299</v>
      </c>
      <c r="B4" s="515" t="s">
        <v>169</v>
      </c>
      <c r="C4" s="515"/>
      <c r="D4" s="515"/>
      <c r="E4" s="515"/>
      <c r="F4" s="515"/>
      <c r="G4" s="515"/>
      <c r="H4" s="159" t="s">
        <v>385</v>
      </c>
      <c r="I4" s="325">
        <v>2000</v>
      </c>
      <c r="J4" s="325">
        <v>2000</v>
      </c>
      <c r="K4" s="325">
        <v>2000</v>
      </c>
      <c r="L4" s="325">
        <v>2000</v>
      </c>
    </row>
    <row r="5" spans="1:12" x14ac:dyDescent="0.25">
      <c r="A5" s="24"/>
      <c r="B5" s="24"/>
      <c r="C5" s="24"/>
      <c r="D5" s="24"/>
      <c r="E5" s="24"/>
      <c r="F5" s="24"/>
      <c r="G5" s="24"/>
      <c r="H5" s="83"/>
      <c r="I5" s="325"/>
      <c r="J5" s="325"/>
      <c r="K5" s="325"/>
      <c r="L5" s="325"/>
    </row>
    <row r="6" spans="1:12" ht="33" customHeight="1" x14ac:dyDescent="0.25">
      <c r="A6" s="115"/>
      <c r="B6" s="488" t="s">
        <v>170</v>
      </c>
      <c r="C6" s="488"/>
      <c r="D6" s="488"/>
      <c r="E6" s="488"/>
      <c r="F6" s="488"/>
      <c r="G6" s="488"/>
      <c r="H6" s="83"/>
      <c r="I6" s="477" t="s">
        <v>483</v>
      </c>
      <c r="J6" s="339" t="s">
        <v>483</v>
      </c>
      <c r="K6" s="387" t="s">
        <v>483</v>
      </c>
      <c r="L6" s="387" t="s">
        <v>483</v>
      </c>
    </row>
    <row r="7" spans="1:12" s="47" customFormat="1" x14ac:dyDescent="0.25">
      <c r="A7" s="254"/>
      <c r="B7" s="242" t="s">
        <v>482</v>
      </c>
      <c r="C7" s="255"/>
      <c r="D7" s="255"/>
      <c r="E7" s="255"/>
      <c r="F7" s="255"/>
      <c r="G7" s="256"/>
      <c r="H7" s="159" t="s">
        <v>171</v>
      </c>
      <c r="I7" s="478"/>
      <c r="J7" s="340"/>
      <c r="K7" s="388"/>
      <c r="L7" s="388"/>
    </row>
    <row r="8" spans="1:12" ht="33" customHeight="1" x14ac:dyDescent="0.25">
      <c r="A8" s="115"/>
      <c r="B8" s="241" t="s">
        <v>384</v>
      </c>
      <c r="C8" s="243"/>
      <c r="D8" s="243"/>
      <c r="E8" s="243"/>
      <c r="F8" s="243"/>
      <c r="G8" s="243"/>
      <c r="H8" s="296" t="s">
        <v>383</v>
      </c>
      <c r="I8" s="478"/>
      <c r="J8" s="340"/>
      <c r="K8" s="388"/>
      <c r="L8" s="388"/>
    </row>
    <row r="9" spans="1:12" x14ac:dyDescent="0.25">
      <c r="A9" s="115"/>
      <c r="B9" s="489"/>
      <c r="C9" s="490"/>
      <c r="D9" s="490"/>
      <c r="E9" s="490"/>
      <c r="F9" s="490"/>
      <c r="G9" s="490"/>
      <c r="H9" s="86"/>
      <c r="I9" s="325"/>
      <c r="J9" s="325"/>
      <c r="K9" s="325"/>
      <c r="L9" s="325"/>
    </row>
    <row r="10" spans="1:12" ht="42" customHeight="1" x14ac:dyDescent="0.25">
      <c r="A10" s="115"/>
      <c r="B10" s="471" t="s">
        <v>172</v>
      </c>
      <c r="C10" s="472"/>
      <c r="D10" s="472"/>
      <c r="E10" s="472"/>
      <c r="F10" s="472"/>
      <c r="G10" s="473"/>
      <c r="H10" s="159"/>
      <c r="I10" s="325"/>
      <c r="J10" s="325"/>
      <c r="K10" s="325"/>
      <c r="L10" s="325"/>
    </row>
    <row r="11" spans="1:12" s="47" customFormat="1" x14ac:dyDescent="0.25">
      <c r="A11" s="254"/>
      <c r="B11" s="242" t="s">
        <v>482</v>
      </c>
      <c r="C11" s="255"/>
      <c r="D11" s="255"/>
      <c r="E11" s="255"/>
      <c r="F11" s="255"/>
      <c r="G11" s="256"/>
      <c r="H11" s="159" t="s">
        <v>171</v>
      </c>
      <c r="I11" s="326" t="s">
        <v>484</v>
      </c>
      <c r="J11" s="326" t="s">
        <v>484</v>
      </c>
      <c r="K11" s="326" t="s">
        <v>484</v>
      </c>
      <c r="L11" s="326" t="s">
        <v>484</v>
      </c>
    </row>
    <row r="12" spans="1:12" x14ac:dyDescent="0.25">
      <c r="I12" s="325"/>
      <c r="J12" s="325"/>
      <c r="K12" s="325"/>
      <c r="L12" s="325"/>
    </row>
    <row r="13" spans="1:12" ht="30" x14ac:dyDescent="0.25">
      <c r="A13" s="231" t="s">
        <v>300</v>
      </c>
      <c r="B13" s="500" t="s">
        <v>173</v>
      </c>
      <c r="C13" s="500"/>
      <c r="D13" s="500"/>
      <c r="E13" s="500"/>
      <c r="F13" s="500"/>
      <c r="G13" s="500"/>
      <c r="H13" s="169" t="s">
        <v>398</v>
      </c>
      <c r="I13" s="325">
        <v>1250</v>
      </c>
      <c r="J13" s="325">
        <v>1250</v>
      </c>
      <c r="K13" s="325">
        <v>1250</v>
      </c>
      <c r="L13" s="325">
        <v>1250</v>
      </c>
    </row>
    <row r="14" spans="1:12" ht="29.25" x14ac:dyDescent="0.25">
      <c r="A14" s="115" t="s">
        <v>161</v>
      </c>
      <c r="B14" s="474"/>
      <c r="C14" s="501"/>
      <c r="D14" s="501"/>
      <c r="E14" s="501"/>
      <c r="F14" s="501"/>
      <c r="G14" s="502"/>
      <c r="H14" s="295" t="s">
        <v>174</v>
      </c>
      <c r="I14" s="325" t="s">
        <v>485</v>
      </c>
      <c r="J14" s="325" t="s">
        <v>485</v>
      </c>
      <c r="K14" s="325" t="s">
        <v>485</v>
      </c>
      <c r="L14" s="325" t="s">
        <v>485</v>
      </c>
    </row>
    <row r="15" spans="1:12" x14ac:dyDescent="0.25">
      <c r="A15" s="114"/>
      <c r="B15" s="474" t="s">
        <v>488</v>
      </c>
      <c r="C15" s="503"/>
      <c r="D15" s="503"/>
      <c r="E15" s="503"/>
      <c r="F15" s="503"/>
      <c r="G15" s="504"/>
      <c r="H15" s="86"/>
      <c r="I15" s="325" t="s">
        <v>486</v>
      </c>
      <c r="J15" s="325" t="s">
        <v>486</v>
      </c>
      <c r="K15" s="325" t="s">
        <v>486</v>
      </c>
      <c r="L15" s="325" t="s">
        <v>486</v>
      </c>
    </row>
    <row r="16" spans="1:12" ht="33" customHeight="1" x14ac:dyDescent="0.25">
      <c r="A16" s="114"/>
      <c r="B16" s="486" t="s">
        <v>175</v>
      </c>
      <c r="C16" s="505"/>
      <c r="D16" s="505"/>
      <c r="E16" s="505"/>
      <c r="F16" s="505"/>
      <c r="G16" s="506"/>
      <c r="H16" s="159" t="s">
        <v>176</v>
      </c>
      <c r="I16" s="330" t="s">
        <v>487</v>
      </c>
      <c r="J16" s="339" t="s">
        <v>487</v>
      </c>
      <c r="K16" s="387" t="s">
        <v>487</v>
      </c>
      <c r="L16" s="387" t="s">
        <v>487</v>
      </c>
    </row>
    <row r="17" spans="1:12" ht="33" customHeight="1" x14ac:dyDescent="0.25">
      <c r="A17" s="114"/>
      <c r="B17" s="486" t="s">
        <v>489</v>
      </c>
      <c r="C17" s="487"/>
      <c r="D17" s="487"/>
      <c r="E17" s="487"/>
      <c r="F17" s="298"/>
      <c r="G17" s="299"/>
      <c r="H17" s="159"/>
      <c r="I17" s="325" t="s">
        <v>490</v>
      </c>
      <c r="J17" s="325" t="s">
        <v>490</v>
      </c>
      <c r="K17" s="325" t="s">
        <v>490</v>
      </c>
      <c r="L17" s="325" t="s">
        <v>490</v>
      </c>
    </row>
    <row r="18" spans="1:12" ht="30.75" customHeight="1" x14ac:dyDescent="0.25">
      <c r="A18" s="114"/>
      <c r="B18" s="480" t="s">
        <v>386</v>
      </c>
      <c r="C18" s="481"/>
      <c r="D18" s="481"/>
      <c r="E18" s="481"/>
      <c r="F18" s="481"/>
      <c r="G18" s="482"/>
      <c r="H18" s="86"/>
      <c r="I18" s="325"/>
      <c r="J18" s="325"/>
      <c r="K18" s="325"/>
      <c r="L18" s="325"/>
    </row>
    <row r="19" spans="1:12" x14ac:dyDescent="0.25">
      <c r="A19" s="114"/>
      <c r="B19" s="483"/>
      <c r="C19" s="484"/>
      <c r="D19" s="484"/>
      <c r="E19" s="484"/>
      <c r="F19" s="484"/>
      <c r="G19" s="485"/>
      <c r="H19" s="86"/>
      <c r="I19" s="325"/>
      <c r="J19" s="325"/>
      <c r="K19" s="325"/>
      <c r="L19" s="325"/>
    </row>
    <row r="20" spans="1:12" ht="30.75" x14ac:dyDescent="0.25">
      <c r="A20" s="114"/>
      <c r="B20" s="474"/>
      <c r="C20" s="475"/>
      <c r="D20" s="475"/>
      <c r="E20" s="475"/>
      <c r="F20" s="475"/>
      <c r="G20" s="476"/>
      <c r="H20" s="169" t="s">
        <v>177</v>
      </c>
      <c r="I20" s="330" t="s">
        <v>491</v>
      </c>
      <c r="J20" s="339" t="s">
        <v>491</v>
      </c>
      <c r="K20" s="387" t="s">
        <v>491</v>
      </c>
      <c r="L20" s="387" t="s">
        <v>491</v>
      </c>
    </row>
    <row r="21" spans="1:12" x14ac:dyDescent="0.25">
      <c r="A21" s="114"/>
      <c r="B21" s="493" t="s">
        <v>178</v>
      </c>
      <c r="C21" s="494"/>
      <c r="D21" s="494"/>
      <c r="E21" s="494"/>
      <c r="F21" s="494"/>
      <c r="G21" s="495"/>
      <c r="H21" s="86"/>
      <c r="I21" s="325"/>
      <c r="J21" s="325"/>
      <c r="K21" s="325"/>
      <c r="L21" s="325"/>
    </row>
    <row r="22" spans="1:12" x14ac:dyDescent="0.25">
      <c r="A22" s="114"/>
      <c r="B22" s="300" t="s">
        <v>173</v>
      </c>
      <c r="C22" s="301"/>
      <c r="D22" s="301"/>
      <c r="E22" s="301"/>
      <c r="F22" s="301"/>
      <c r="G22" s="302"/>
      <c r="H22" s="86"/>
      <c r="I22" s="325"/>
      <c r="J22" s="325"/>
      <c r="K22" s="325"/>
      <c r="L22" s="325"/>
    </row>
    <row r="23" spans="1:12" ht="31.5" customHeight="1" x14ac:dyDescent="0.25">
      <c r="A23" s="114"/>
      <c r="B23" s="496" t="s">
        <v>492</v>
      </c>
      <c r="C23" s="497"/>
      <c r="D23" s="497"/>
      <c r="E23" s="497"/>
      <c r="F23" s="497"/>
      <c r="G23" s="498"/>
      <c r="H23" s="169" t="s">
        <v>179</v>
      </c>
      <c r="I23" s="325">
        <v>1500</v>
      </c>
      <c r="J23" s="325">
        <v>1500</v>
      </c>
      <c r="K23" s="325">
        <v>1500</v>
      </c>
      <c r="L23" s="325">
        <v>1500</v>
      </c>
    </row>
    <row r="24" spans="1:12" x14ac:dyDescent="0.25">
      <c r="A24" s="114"/>
      <c r="B24" s="474" t="s">
        <v>180</v>
      </c>
      <c r="C24" s="503"/>
      <c r="D24" s="503"/>
      <c r="E24" s="503"/>
      <c r="F24" s="503"/>
      <c r="G24" s="504"/>
      <c r="H24" s="169" t="s">
        <v>181</v>
      </c>
      <c r="I24" s="325" t="s">
        <v>493</v>
      </c>
      <c r="J24" s="325" t="s">
        <v>493</v>
      </c>
      <c r="K24" s="325" t="s">
        <v>493</v>
      </c>
      <c r="L24" s="325" t="s">
        <v>493</v>
      </c>
    </row>
    <row r="25" spans="1:12" x14ac:dyDescent="0.25">
      <c r="A25" s="114"/>
      <c r="I25" s="325"/>
      <c r="J25" s="325"/>
      <c r="K25" s="325"/>
      <c r="L25" s="325"/>
    </row>
    <row r="26" spans="1:12" x14ac:dyDescent="0.25">
      <c r="A26" s="115" t="s">
        <v>301</v>
      </c>
      <c r="B26" s="500" t="s">
        <v>173</v>
      </c>
      <c r="C26" s="500"/>
      <c r="D26" s="500"/>
      <c r="E26" s="500"/>
      <c r="F26" s="500"/>
      <c r="G26" s="500"/>
      <c r="H26" s="169" t="s">
        <v>182</v>
      </c>
      <c r="I26" s="325">
        <v>2000</v>
      </c>
      <c r="J26" s="325">
        <v>2000</v>
      </c>
      <c r="K26" s="325">
        <v>2000</v>
      </c>
      <c r="L26" s="325">
        <v>2000</v>
      </c>
    </row>
    <row r="27" spans="1:12" ht="33.75" customHeight="1" x14ac:dyDescent="0.25">
      <c r="A27" s="87"/>
      <c r="B27" s="507" t="s">
        <v>183</v>
      </c>
      <c r="C27" s="508"/>
      <c r="D27" s="508"/>
      <c r="E27" s="508"/>
      <c r="F27" s="508"/>
      <c r="G27" s="509"/>
      <c r="H27" s="480" t="s">
        <v>465</v>
      </c>
      <c r="I27" s="479" t="s">
        <v>494</v>
      </c>
      <c r="J27" s="341" t="s">
        <v>494</v>
      </c>
      <c r="K27" s="389" t="s">
        <v>494</v>
      </c>
      <c r="L27" s="389" t="s">
        <v>494</v>
      </c>
    </row>
    <row r="28" spans="1:12" ht="28.5" customHeight="1" x14ac:dyDescent="0.25">
      <c r="A28" s="87"/>
      <c r="B28" s="507" t="s">
        <v>184</v>
      </c>
      <c r="C28" s="508"/>
      <c r="D28" s="508"/>
      <c r="E28" s="508"/>
      <c r="F28" s="508"/>
      <c r="G28" s="509"/>
      <c r="H28" s="499"/>
      <c r="I28" s="479"/>
      <c r="J28" s="341"/>
      <c r="K28" s="389"/>
      <c r="L28" s="389"/>
    </row>
    <row r="29" spans="1:12" ht="30.75" x14ac:dyDescent="0.25">
      <c r="A29" s="87"/>
      <c r="B29" s="470" t="s">
        <v>185</v>
      </c>
      <c r="C29" s="470"/>
      <c r="D29" s="470"/>
      <c r="E29" s="470"/>
      <c r="F29" s="470"/>
      <c r="G29" s="470"/>
      <c r="H29" s="295" t="s">
        <v>464</v>
      </c>
      <c r="I29" s="323" t="s">
        <v>495</v>
      </c>
      <c r="J29" s="341" t="s">
        <v>495</v>
      </c>
      <c r="K29" s="389" t="s">
        <v>495</v>
      </c>
      <c r="L29" s="389" t="s">
        <v>495</v>
      </c>
    </row>
    <row r="30" spans="1:12" ht="30.75" x14ac:dyDescent="0.25">
      <c r="A30" s="87"/>
      <c r="B30" s="470" t="s">
        <v>186</v>
      </c>
      <c r="C30" s="470"/>
      <c r="D30" s="470"/>
      <c r="E30" s="470"/>
      <c r="F30" s="470"/>
      <c r="G30" s="470"/>
      <c r="H30" s="295" t="s">
        <v>464</v>
      </c>
      <c r="I30" s="323" t="s">
        <v>495</v>
      </c>
      <c r="J30" s="341" t="s">
        <v>495</v>
      </c>
      <c r="K30" s="389" t="s">
        <v>495</v>
      </c>
      <c r="L30" s="389" t="s">
        <v>495</v>
      </c>
    </row>
  </sheetData>
  <customSheetViews>
    <customSheetView guid="{56511514-C106-4A14-9D9B-2736F085355C}">
      <pane xSplit="1" topLeftCell="E1" activePane="topRight" state="frozen"/>
      <selection pane="topRight" activeCell="K11" sqref="K11"/>
      <pageMargins left="0.7" right="0.7" top="0.75" bottom="0.75" header="0.3" footer="0.3"/>
      <pageSetup orientation="landscape" verticalDpi="4294967293" r:id="rId1"/>
    </customSheetView>
  </customSheetViews>
  <mergeCells count="25">
    <mergeCell ref="A1:G1"/>
    <mergeCell ref="B21:G21"/>
    <mergeCell ref="B23:G23"/>
    <mergeCell ref="H27:H28"/>
    <mergeCell ref="B13:G13"/>
    <mergeCell ref="B14:G14"/>
    <mergeCell ref="B15:G15"/>
    <mergeCell ref="B16:G16"/>
    <mergeCell ref="B24:G24"/>
    <mergeCell ref="B26:G26"/>
    <mergeCell ref="B27:G27"/>
    <mergeCell ref="B28:G28"/>
    <mergeCell ref="A2:E2"/>
    <mergeCell ref="B3:G3"/>
    <mergeCell ref="B4:G4"/>
    <mergeCell ref="B30:G30"/>
    <mergeCell ref="B29:G29"/>
    <mergeCell ref="B10:G10"/>
    <mergeCell ref="B20:G20"/>
    <mergeCell ref="I6:I8"/>
    <mergeCell ref="I27:I28"/>
    <mergeCell ref="B18:G19"/>
    <mergeCell ref="B17:E17"/>
    <mergeCell ref="B6:G6"/>
    <mergeCell ref="B9:G9"/>
  </mergeCells>
  <pageMargins left="0.7" right="0.7" top="0.75" bottom="0.75" header="0.3" footer="0.3"/>
  <pageSetup orientation="landscape" verticalDpi="4294967293"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pane xSplit="1" topLeftCell="B1" activePane="topRight" state="frozen"/>
      <selection pane="topRight" activeCell="I11" sqref="I11"/>
    </sheetView>
  </sheetViews>
  <sheetFormatPr defaultRowHeight="15.75" x14ac:dyDescent="0.25"/>
  <cols>
    <col min="1" max="1" width="43.5703125" customWidth="1"/>
    <col min="2" max="2" width="20.85546875" bestFit="1" customWidth="1"/>
    <col min="3" max="3" width="14" bestFit="1" customWidth="1"/>
    <col min="4" max="4" width="12.140625" style="105" bestFit="1" customWidth="1"/>
    <col min="5" max="6" width="14" bestFit="1" customWidth="1"/>
  </cols>
  <sheetData>
    <row r="1" spans="1:12" ht="21" x14ac:dyDescent="0.35">
      <c r="A1" s="390" t="s">
        <v>533</v>
      </c>
    </row>
    <row r="2" spans="1:12" ht="18.75" x14ac:dyDescent="0.3">
      <c r="A2" s="277" t="s">
        <v>113</v>
      </c>
      <c r="B2" s="126" t="s">
        <v>345</v>
      </c>
      <c r="C2" s="126" t="s">
        <v>466</v>
      </c>
      <c r="D2" s="97" t="s">
        <v>512</v>
      </c>
      <c r="E2" s="126" t="s">
        <v>530</v>
      </c>
      <c r="F2" s="126" t="s">
        <v>531</v>
      </c>
    </row>
    <row r="3" spans="1:12" ht="22.5" customHeight="1" x14ac:dyDescent="0.25">
      <c r="A3" s="397" t="s">
        <v>18</v>
      </c>
      <c r="B3" s="48"/>
      <c r="C3" s="48"/>
      <c r="D3" s="48"/>
      <c r="E3" s="45"/>
      <c r="F3" s="45"/>
    </row>
    <row r="4" spans="1:12" ht="22.5" customHeight="1" x14ac:dyDescent="0.25">
      <c r="A4" s="397"/>
      <c r="B4" s="24"/>
      <c r="C4" s="24"/>
      <c r="E4" s="24"/>
      <c r="F4" s="24"/>
    </row>
    <row r="5" spans="1:12" ht="17.25" customHeight="1" x14ac:dyDescent="0.25">
      <c r="A5" s="398" t="s">
        <v>19</v>
      </c>
      <c r="B5" s="402">
        <v>5.0022671999999995E-3</v>
      </c>
      <c r="C5" s="105">
        <v>4.0000000000000001E-3</v>
      </c>
      <c r="D5" s="105">
        <f t="shared" ref="D5:D12" si="0">C5*5.3%+C5</f>
        <v>4.2120000000000005E-3</v>
      </c>
      <c r="E5" s="105">
        <f>D5*5.4%+D5</f>
        <v>4.4394480000000004E-3</v>
      </c>
      <c r="F5" s="105">
        <f>E5*5.5%+E5</f>
        <v>4.6836176400000002E-3</v>
      </c>
    </row>
    <row r="6" spans="1:12" ht="15.75" customHeight="1" x14ac:dyDescent="0.25">
      <c r="A6" s="398" t="s">
        <v>20</v>
      </c>
      <c r="B6" s="402">
        <v>2.5011336000000002E-2</v>
      </c>
      <c r="C6" s="105">
        <v>0.02</v>
      </c>
      <c r="D6" s="105">
        <f t="shared" si="0"/>
        <v>2.1059999999999999E-2</v>
      </c>
      <c r="E6" s="105">
        <f t="shared" ref="E6:E12" si="1">D6*5.4%+D6</f>
        <v>2.219724E-2</v>
      </c>
      <c r="F6" s="105">
        <f t="shared" ref="F6:F12" si="2">E6*5.5%+E6</f>
        <v>2.3418088199999999E-2</v>
      </c>
    </row>
    <row r="7" spans="1:12" ht="15.75" customHeight="1" x14ac:dyDescent="0.25">
      <c r="A7" s="398" t="s">
        <v>126</v>
      </c>
      <c r="B7" s="402">
        <v>7.3366585599999997E-3</v>
      </c>
      <c r="C7" s="105">
        <v>5.8999999999999999E-3</v>
      </c>
      <c r="D7" s="105">
        <f t="shared" si="0"/>
        <v>6.2126999999999998E-3</v>
      </c>
      <c r="E7" s="105">
        <f t="shared" si="1"/>
        <v>6.5481858E-3</v>
      </c>
      <c r="F7" s="105">
        <f t="shared" si="2"/>
        <v>6.9083360189999997E-3</v>
      </c>
    </row>
    <row r="8" spans="1:12" ht="14.25" customHeight="1" x14ac:dyDescent="0.25">
      <c r="A8" s="398" t="s">
        <v>127</v>
      </c>
      <c r="B8" s="402">
        <v>8.6467761600000012E-3</v>
      </c>
      <c r="C8" s="105">
        <v>6.8999999999999999E-3</v>
      </c>
      <c r="D8" s="105">
        <f t="shared" si="0"/>
        <v>7.2656999999999999E-3</v>
      </c>
      <c r="E8" s="105">
        <f t="shared" si="1"/>
        <v>7.6580477999999997E-3</v>
      </c>
      <c r="F8" s="105">
        <f t="shared" si="2"/>
        <v>8.0792404290000001E-3</v>
      </c>
    </row>
    <row r="9" spans="1:12" ht="16.5" customHeight="1" x14ac:dyDescent="0.25">
      <c r="A9" s="398" t="s">
        <v>21</v>
      </c>
      <c r="B9" s="402">
        <v>1.2505667999999999E-3</v>
      </c>
      <c r="C9" s="105">
        <v>1E-3</v>
      </c>
      <c r="D9" s="105">
        <f t="shared" si="0"/>
        <v>1.0530000000000001E-3</v>
      </c>
      <c r="E9" s="105">
        <f t="shared" si="1"/>
        <v>1.1098620000000001E-3</v>
      </c>
      <c r="F9" s="105">
        <f t="shared" si="2"/>
        <v>1.1709044100000001E-3</v>
      </c>
    </row>
    <row r="10" spans="1:12" s="47" customFormat="1" ht="18" customHeight="1" x14ac:dyDescent="0.25">
      <c r="A10" s="399" t="s">
        <v>22</v>
      </c>
      <c r="B10" s="403">
        <v>7.3000000000000001E-3</v>
      </c>
      <c r="C10" s="278">
        <v>5.8999999999999999E-3</v>
      </c>
      <c r="D10" s="105">
        <f t="shared" si="0"/>
        <v>6.2126999999999998E-3</v>
      </c>
      <c r="E10" s="105">
        <f t="shared" si="1"/>
        <v>6.5481858E-3</v>
      </c>
      <c r="F10" s="105">
        <f t="shared" si="2"/>
        <v>6.9083360189999997E-3</v>
      </c>
      <c r="I10"/>
      <c r="J10"/>
      <c r="K10"/>
      <c r="L10"/>
    </row>
    <row r="11" spans="1:12" ht="19.5" customHeight="1" x14ac:dyDescent="0.25">
      <c r="A11" s="398" t="s">
        <v>23</v>
      </c>
      <c r="B11" s="402">
        <v>7.3366585599999997E-3</v>
      </c>
      <c r="C11" s="105">
        <v>5.8999999999999999E-3</v>
      </c>
      <c r="D11" s="105">
        <f t="shared" si="0"/>
        <v>6.2126999999999998E-3</v>
      </c>
      <c r="E11" s="105">
        <f t="shared" si="1"/>
        <v>6.5481858E-3</v>
      </c>
      <c r="F11" s="105">
        <f t="shared" si="2"/>
        <v>6.9083360189999997E-3</v>
      </c>
      <c r="I11" s="47"/>
      <c r="J11" s="47"/>
      <c r="K11" s="47"/>
      <c r="L11" s="47"/>
    </row>
    <row r="12" spans="1:12" ht="21" customHeight="1" x14ac:dyDescent="0.25">
      <c r="A12" s="398" t="s">
        <v>24</v>
      </c>
      <c r="B12" s="402">
        <v>8.6467761600000012E-3</v>
      </c>
      <c r="C12" s="105">
        <v>6.8999999999999999E-3</v>
      </c>
      <c r="D12" s="105">
        <f t="shared" si="0"/>
        <v>7.2656999999999999E-3</v>
      </c>
      <c r="E12" s="105">
        <f t="shared" si="1"/>
        <v>7.6580477999999997E-3</v>
      </c>
      <c r="F12" s="105">
        <f t="shared" si="2"/>
        <v>8.0792404290000001E-3</v>
      </c>
    </row>
    <row r="13" spans="1:12" ht="16.5" customHeight="1" x14ac:dyDescent="0.25">
      <c r="A13" s="399" t="s">
        <v>25</v>
      </c>
      <c r="B13" s="85" t="s">
        <v>114</v>
      </c>
      <c r="C13" s="85"/>
      <c r="E13" s="24"/>
      <c r="F13" s="24"/>
    </row>
    <row r="14" spans="1:12" ht="18.75" customHeight="1" x14ac:dyDescent="0.25">
      <c r="A14" s="399" t="s">
        <v>26</v>
      </c>
      <c r="B14" s="85" t="s">
        <v>114</v>
      </c>
      <c r="C14" s="85"/>
      <c r="E14" s="24"/>
      <c r="F14" s="24"/>
    </row>
    <row r="15" spans="1:12" ht="18.75" customHeight="1" x14ac:dyDescent="0.25">
      <c r="A15" s="399" t="s">
        <v>27</v>
      </c>
      <c r="B15" s="85" t="s">
        <v>114</v>
      </c>
      <c r="C15" s="85"/>
      <c r="E15" s="24"/>
      <c r="F15" s="24"/>
    </row>
    <row r="16" spans="1:12" x14ac:dyDescent="0.25">
      <c r="A16" s="400" t="s">
        <v>347</v>
      </c>
      <c r="B16" s="38">
        <v>800</v>
      </c>
      <c r="C16" s="38">
        <v>800</v>
      </c>
      <c r="D16" s="38">
        <v>800</v>
      </c>
      <c r="E16" s="38">
        <v>800</v>
      </c>
      <c r="F16" s="38">
        <v>800</v>
      </c>
    </row>
    <row r="17" spans="1:6" x14ac:dyDescent="0.25">
      <c r="A17" s="58" t="s">
        <v>348</v>
      </c>
      <c r="B17" s="38">
        <v>2000</v>
      </c>
      <c r="C17" s="38">
        <v>2000</v>
      </c>
      <c r="D17" s="38">
        <v>2000</v>
      </c>
      <c r="E17" s="38">
        <v>2000</v>
      </c>
      <c r="F17" s="38">
        <v>2000</v>
      </c>
    </row>
    <row r="18" spans="1:6" x14ac:dyDescent="0.25">
      <c r="A18" s="58" t="s">
        <v>349</v>
      </c>
      <c r="B18" s="38">
        <v>5000</v>
      </c>
      <c r="C18" s="38">
        <v>5000</v>
      </c>
      <c r="D18" s="38">
        <v>5000</v>
      </c>
      <c r="E18" s="38">
        <v>5000</v>
      </c>
      <c r="F18" s="38">
        <v>5000</v>
      </c>
    </row>
    <row r="19" spans="1:6" x14ac:dyDescent="0.25">
      <c r="A19" s="401" t="s">
        <v>279</v>
      </c>
      <c r="B19" s="52">
        <v>0.1</v>
      </c>
      <c r="C19" s="52">
        <f>B19</f>
        <v>0.1</v>
      </c>
      <c r="D19" s="52">
        <f>C19</f>
        <v>0.1</v>
      </c>
      <c r="E19" s="52">
        <f t="shared" ref="E19:F19" si="3">D19</f>
        <v>0.1</v>
      </c>
      <c r="F19" s="52">
        <f t="shared" si="3"/>
        <v>0.1</v>
      </c>
    </row>
    <row r="20" spans="1:6" x14ac:dyDescent="0.25">
      <c r="A20" s="401"/>
      <c r="B20" s="52"/>
      <c r="C20" s="52"/>
      <c r="D20" s="52"/>
      <c r="E20" s="24"/>
      <c r="F20" s="24"/>
    </row>
    <row r="21" spans="1:6" x14ac:dyDescent="0.25">
      <c r="A21" s="4" t="s">
        <v>87</v>
      </c>
      <c r="B21" s="24" t="s">
        <v>463</v>
      </c>
      <c r="C21" s="24"/>
      <c r="E21" s="24"/>
      <c r="F21" s="24"/>
    </row>
    <row r="22" spans="1:6" x14ac:dyDescent="0.25">
      <c r="A22" s="401" t="s">
        <v>119</v>
      </c>
      <c r="B22" s="38">
        <v>500</v>
      </c>
      <c r="C22" s="38">
        <v>500</v>
      </c>
      <c r="D22" s="38">
        <v>500</v>
      </c>
      <c r="E22" s="38">
        <v>500</v>
      </c>
      <c r="F22" s="38">
        <v>500</v>
      </c>
    </row>
    <row r="23" spans="1:6" ht="15" x14ac:dyDescent="0.25">
      <c r="A23" s="401" t="s">
        <v>506</v>
      </c>
      <c r="B23" s="85">
        <v>15</v>
      </c>
      <c r="C23" s="85">
        <v>15</v>
      </c>
      <c r="D23" s="85">
        <v>15</v>
      </c>
      <c r="E23" s="85">
        <v>15</v>
      </c>
      <c r="F23" s="85">
        <v>15</v>
      </c>
    </row>
    <row r="24" spans="1:6" ht="30" x14ac:dyDescent="0.25">
      <c r="A24" s="401" t="s">
        <v>290</v>
      </c>
      <c r="B24" s="85" t="s">
        <v>281</v>
      </c>
      <c r="C24" s="85" t="s">
        <v>281</v>
      </c>
      <c r="D24" s="105" t="str">
        <f>C24</f>
        <v>Free</v>
      </c>
      <c r="E24" s="24"/>
      <c r="F24" s="24"/>
    </row>
    <row r="25" spans="1:6" x14ac:dyDescent="0.25">
      <c r="A25" s="24"/>
      <c r="B25" s="24"/>
      <c r="C25" s="24"/>
      <c r="E25" s="24"/>
      <c r="F25" s="24"/>
    </row>
    <row r="26" spans="1:6" x14ac:dyDescent="0.25">
      <c r="A26" s="277" t="s">
        <v>85</v>
      </c>
      <c r="B26" s="24"/>
      <c r="C26" s="24"/>
      <c r="E26" s="24"/>
      <c r="F26" s="24"/>
    </row>
    <row r="27" spans="1:6" x14ac:dyDescent="0.25">
      <c r="A27" s="4" t="s">
        <v>133</v>
      </c>
      <c r="B27" s="33">
        <v>250</v>
      </c>
      <c r="C27" s="33">
        <v>250</v>
      </c>
      <c r="D27" s="33">
        <v>250</v>
      </c>
      <c r="E27" s="33">
        <v>250</v>
      </c>
      <c r="F27" s="33">
        <v>250</v>
      </c>
    </row>
    <row r="28" spans="1:6" x14ac:dyDescent="0.25">
      <c r="A28" s="4" t="s">
        <v>134</v>
      </c>
      <c r="B28" s="33">
        <v>350</v>
      </c>
      <c r="C28" s="33">
        <v>350</v>
      </c>
      <c r="D28" s="33">
        <v>350</v>
      </c>
      <c r="E28" s="33">
        <v>350</v>
      </c>
      <c r="F28" s="33">
        <v>350</v>
      </c>
    </row>
    <row r="29" spans="1:6" x14ac:dyDescent="0.25">
      <c r="A29" s="4" t="s">
        <v>86</v>
      </c>
      <c r="B29" s="33">
        <v>400</v>
      </c>
      <c r="C29" s="33">
        <v>400</v>
      </c>
      <c r="D29" s="33">
        <v>400</v>
      </c>
      <c r="E29" s="33">
        <v>400</v>
      </c>
      <c r="F29" s="33">
        <v>400</v>
      </c>
    </row>
  </sheetData>
  <customSheetViews>
    <customSheetView guid="{56511514-C106-4A14-9D9B-2736F085355C}">
      <pane xSplit="1" topLeftCell="B1" activePane="topRight" state="frozen"/>
      <selection pane="topRight" activeCell="K5" sqref="K5"/>
      <pageMargins left="0.7" right="0.7" top="0.75" bottom="0.75" header="0.3" footer="0.3"/>
      <pageSetup orientation="landscape" verticalDpi="4294967293" r:id="rId1"/>
    </customSheetView>
  </customSheetViews>
  <pageMargins left="0.7" right="0.7" top="0.75" bottom="0.75" header="0.3" footer="0.3"/>
  <pageSetup orientation="landscape" horizontalDpi="4294967294" verticalDpi="4294967294"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topLeftCell="A49" workbookViewId="0">
      <selection activeCell="H5" sqref="H5"/>
    </sheetView>
  </sheetViews>
  <sheetFormatPr defaultRowHeight="15" x14ac:dyDescent="0.25"/>
  <cols>
    <col min="1" max="1" width="26" customWidth="1"/>
    <col min="2" max="2" width="14.7109375" customWidth="1"/>
    <col min="6" max="6" width="1" customWidth="1"/>
    <col min="7" max="7" width="12.5703125" hidden="1" customWidth="1"/>
    <col min="8" max="8" width="13.140625" customWidth="1"/>
    <col min="9" max="9" width="0.140625" customWidth="1"/>
    <col min="10" max="11" width="9.140625" hidden="1" customWidth="1"/>
    <col min="12" max="12" width="14.140625" customWidth="1"/>
    <col min="13" max="13" width="12.140625" style="236" customWidth="1"/>
    <col min="14" max="14" width="11.7109375" style="334" customWidth="1"/>
    <col min="15" max="15" width="14.140625" customWidth="1"/>
    <col min="16" max="16" width="14.5703125" customWidth="1"/>
    <col min="17" max="17" width="17.42578125" customWidth="1"/>
  </cols>
  <sheetData>
    <row r="1" spans="1:17" ht="15.75" x14ac:dyDescent="0.25">
      <c r="A1" s="517" t="s">
        <v>535</v>
      </c>
      <c r="B1" s="518"/>
      <c r="C1" s="518"/>
      <c r="D1" s="518"/>
      <c r="E1" s="518"/>
      <c r="F1" s="518"/>
      <c r="G1" s="518"/>
      <c r="H1" s="518"/>
      <c r="I1" s="518"/>
      <c r="J1" s="518"/>
      <c r="K1" s="518"/>
      <c r="L1" s="482"/>
      <c r="M1" s="262"/>
      <c r="N1" s="370"/>
      <c r="O1" s="262"/>
      <c r="P1" s="409"/>
      <c r="Q1" s="409"/>
    </row>
    <row r="2" spans="1:17" ht="18.75" x14ac:dyDescent="0.3">
      <c r="A2" s="227"/>
      <c r="B2" s="228"/>
      <c r="C2" s="228"/>
      <c r="D2" s="228"/>
      <c r="E2" s="228"/>
      <c r="F2" s="228"/>
      <c r="G2" s="228"/>
      <c r="H2" s="228"/>
      <c r="I2" s="228"/>
      <c r="J2" s="228"/>
      <c r="K2" s="228"/>
      <c r="L2" s="229" t="s">
        <v>292</v>
      </c>
      <c r="M2" s="263" t="s">
        <v>345</v>
      </c>
      <c r="N2" s="335" t="s">
        <v>466</v>
      </c>
      <c r="O2" s="335" t="s">
        <v>512</v>
      </c>
      <c r="P2" s="404" t="s">
        <v>530</v>
      </c>
      <c r="Q2" s="404" t="s">
        <v>531</v>
      </c>
    </row>
    <row r="3" spans="1:17" x14ac:dyDescent="0.25">
      <c r="A3" s="132" t="s">
        <v>197</v>
      </c>
      <c r="B3" s="133"/>
      <c r="C3" s="133"/>
      <c r="D3" s="133"/>
      <c r="E3" s="133"/>
      <c r="F3" s="133"/>
      <c r="G3" s="133"/>
      <c r="H3" s="133"/>
      <c r="I3" s="133"/>
      <c r="J3" s="133"/>
      <c r="K3" s="134"/>
      <c r="L3" s="114"/>
      <c r="M3" s="112"/>
      <c r="N3" s="336"/>
      <c r="O3" s="336"/>
      <c r="P3" s="336"/>
      <c r="Q3" s="336"/>
    </row>
    <row r="4" spans="1:17" x14ac:dyDescent="0.25">
      <c r="A4" s="132" t="s">
        <v>198</v>
      </c>
      <c r="B4" s="133"/>
      <c r="C4" s="133"/>
      <c r="D4" s="133"/>
      <c r="E4" s="133"/>
      <c r="F4" s="133"/>
      <c r="G4" s="133"/>
      <c r="H4" s="133"/>
      <c r="I4" s="133"/>
      <c r="J4" s="133"/>
      <c r="K4" s="134"/>
      <c r="L4" s="114"/>
      <c r="M4" s="112"/>
      <c r="N4" s="336"/>
      <c r="O4" s="336"/>
      <c r="P4" s="336"/>
      <c r="Q4" s="336"/>
    </row>
    <row r="5" spans="1:17" ht="15.75" x14ac:dyDescent="0.25">
      <c r="A5" s="135" t="s">
        <v>199</v>
      </c>
      <c r="B5" s="136"/>
      <c r="C5" s="136"/>
      <c r="D5" s="136"/>
      <c r="E5" s="136"/>
      <c r="F5" s="136"/>
      <c r="G5" s="136"/>
      <c r="H5" s="136"/>
      <c r="I5" s="136"/>
      <c r="J5" s="136"/>
      <c r="K5" s="137"/>
      <c r="L5" s="26"/>
      <c r="M5" s="214"/>
      <c r="N5" s="336"/>
      <c r="O5" s="336"/>
      <c r="P5" s="336"/>
      <c r="Q5" s="336"/>
    </row>
    <row r="6" spans="1:17" ht="15.75" x14ac:dyDescent="0.25">
      <c r="A6" s="516" t="s">
        <v>200</v>
      </c>
      <c r="B6" s="450"/>
      <c r="C6" s="450"/>
      <c r="D6" s="450"/>
      <c r="E6" s="450"/>
      <c r="F6" s="450"/>
      <c r="G6" s="450"/>
      <c r="H6" s="136"/>
      <c r="I6" s="136"/>
      <c r="J6" s="136"/>
      <c r="K6" s="137"/>
      <c r="L6" s="26"/>
      <c r="M6" s="214"/>
      <c r="N6" s="336"/>
      <c r="O6" s="336"/>
      <c r="P6" s="336"/>
      <c r="Q6" s="336"/>
    </row>
    <row r="7" spans="1:17" ht="15.75" x14ac:dyDescent="0.25">
      <c r="A7" s="135"/>
      <c r="B7" s="136"/>
      <c r="C7" s="136"/>
      <c r="D7" s="136"/>
      <c r="E7" s="136"/>
      <c r="F7" s="136"/>
      <c r="G7" s="136"/>
      <c r="H7" s="136"/>
      <c r="I7" s="136"/>
      <c r="J7" s="136"/>
      <c r="K7" s="137"/>
      <c r="L7" s="26"/>
      <c r="M7" s="214"/>
      <c r="N7" s="336"/>
      <c r="O7" s="336"/>
      <c r="P7" s="336"/>
      <c r="Q7" s="336"/>
    </row>
    <row r="8" spans="1:17" ht="15.75" x14ac:dyDescent="0.25">
      <c r="A8" s="138" t="s">
        <v>201</v>
      </c>
      <c r="B8" s="136"/>
      <c r="C8" s="136"/>
      <c r="D8" s="136"/>
      <c r="E8" s="136"/>
      <c r="F8" s="136"/>
      <c r="G8" s="136"/>
      <c r="H8" s="136"/>
      <c r="I8" s="136"/>
      <c r="J8" s="136"/>
      <c r="K8" s="137"/>
      <c r="L8" s="26"/>
      <c r="M8" s="214"/>
      <c r="N8" s="336"/>
      <c r="O8" s="336"/>
      <c r="P8" s="336"/>
      <c r="Q8" s="336"/>
    </row>
    <row r="9" spans="1:17" ht="15.75" x14ac:dyDescent="0.25">
      <c r="A9" s="135" t="s">
        <v>468</v>
      </c>
      <c r="B9" s="136"/>
      <c r="C9" s="136"/>
      <c r="D9" s="136"/>
      <c r="E9" s="136"/>
      <c r="F9" s="136"/>
      <c r="G9" s="136"/>
      <c r="H9" s="136"/>
      <c r="I9" s="136"/>
      <c r="J9" s="136"/>
      <c r="K9" s="137"/>
      <c r="L9" s="26"/>
      <c r="M9" s="214"/>
      <c r="N9" s="337">
        <v>100</v>
      </c>
      <c r="O9" s="337">
        <v>100</v>
      </c>
      <c r="P9" s="337">
        <v>100</v>
      </c>
      <c r="Q9" s="337">
        <v>100</v>
      </c>
    </row>
    <row r="10" spans="1:17" ht="15.75" x14ac:dyDescent="0.25">
      <c r="A10" s="135" t="s">
        <v>202</v>
      </c>
      <c r="B10" s="136"/>
      <c r="C10" s="136"/>
      <c r="D10" s="136"/>
      <c r="E10" s="136"/>
      <c r="F10" s="136"/>
      <c r="G10" s="136"/>
      <c r="H10" s="136" t="s">
        <v>91</v>
      </c>
      <c r="I10" s="136"/>
      <c r="J10" s="136"/>
      <c r="K10" s="137"/>
      <c r="L10" s="329">
        <v>30</v>
      </c>
      <c r="M10" s="214" t="s">
        <v>91</v>
      </c>
      <c r="N10" s="331" t="s">
        <v>91</v>
      </c>
      <c r="O10" s="340" t="s">
        <v>91</v>
      </c>
      <c r="P10" s="388" t="s">
        <v>91</v>
      </c>
      <c r="Q10" s="388" t="s">
        <v>91</v>
      </c>
    </row>
    <row r="11" spans="1:17" ht="15.75" x14ac:dyDescent="0.25">
      <c r="A11" s="135" t="s">
        <v>203</v>
      </c>
      <c r="B11" s="136"/>
      <c r="C11" s="136"/>
      <c r="D11" s="136"/>
      <c r="E11" s="136"/>
      <c r="F11" s="136"/>
      <c r="G11" s="136"/>
      <c r="H11" s="136" t="s">
        <v>92</v>
      </c>
      <c r="I11" s="136"/>
      <c r="J11" s="136"/>
      <c r="K11" s="137"/>
      <c r="L11" s="26" t="s">
        <v>92</v>
      </c>
      <c r="M11" s="214" t="s">
        <v>92</v>
      </c>
      <c r="N11" s="331" t="s">
        <v>92</v>
      </c>
      <c r="O11" s="340" t="s">
        <v>92</v>
      </c>
      <c r="P11" s="388" t="s">
        <v>92</v>
      </c>
      <c r="Q11" s="388" t="s">
        <v>92</v>
      </c>
    </row>
    <row r="12" spans="1:17" ht="15.75" x14ac:dyDescent="0.25">
      <c r="A12" s="135"/>
      <c r="B12" s="136"/>
      <c r="C12" s="136"/>
      <c r="D12" s="136"/>
      <c r="E12" s="136"/>
      <c r="F12" s="136"/>
      <c r="G12" s="136"/>
      <c r="H12" s="136"/>
      <c r="I12" s="136"/>
      <c r="J12" s="136"/>
      <c r="K12" s="137"/>
      <c r="L12" s="26"/>
      <c r="M12" s="214"/>
      <c r="N12" s="336"/>
      <c r="O12" s="336"/>
      <c r="P12" s="336"/>
      <c r="Q12" s="336"/>
    </row>
    <row r="13" spans="1:17" ht="15.75" x14ac:dyDescent="0.25">
      <c r="A13" s="135" t="s">
        <v>204</v>
      </c>
      <c r="B13" s="136"/>
      <c r="C13" s="136"/>
      <c r="D13" s="136"/>
      <c r="E13" s="136"/>
      <c r="F13" s="136"/>
      <c r="G13" s="136"/>
      <c r="H13" s="136"/>
      <c r="I13" s="136"/>
      <c r="J13" s="136"/>
      <c r="K13" s="137"/>
      <c r="L13" s="26"/>
      <c r="M13" s="214"/>
      <c r="N13" s="336"/>
      <c r="O13" s="336"/>
      <c r="P13" s="336"/>
      <c r="Q13" s="336"/>
    </row>
    <row r="14" spans="1:17" ht="15.75" x14ac:dyDescent="0.25">
      <c r="A14" s="135" t="s">
        <v>205</v>
      </c>
      <c r="B14" s="136"/>
      <c r="C14" s="136"/>
      <c r="D14" s="136"/>
      <c r="E14" s="136"/>
      <c r="F14" s="136"/>
      <c r="G14" s="136"/>
      <c r="H14" s="136"/>
      <c r="I14" s="136"/>
      <c r="J14" s="136"/>
      <c r="K14" s="137"/>
      <c r="L14" s="26"/>
      <c r="M14" s="214"/>
      <c r="N14" s="336"/>
      <c r="O14" s="336"/>
      <c r="P14" s="336"/>
      <c r="Q14" s="336"/>
    </row>
    <row r="15" spans="1:17" ht="15.75" x14ac:dyDescent="0.25">
      <c r="A15" s="135" t="s">
        <v>206</v>
      </c>
      <c r="B15" s="136"/>
      <c r="C15" s="136"/>
      <c r="D15" s="136"/>
      <c r="E15" s="136"/>
      <c r="F15" s="136"/>
      <c r="G15" s="136"/>
      <c r="H15" s="136"/>
      <c r="I15" s="136"/>
      <c r="J15" s="136"/>
      <c r="K15" s="137"/>
      <c r="L15" s="26"/>
      <c r="M15" s="214"/>
      <c r="N15" s="336"/>
      <c r="O15" s="336"/>
      <c r="P15" s="336"/>
      <c r="Q15" s="336"/>
    </row>
    <row r="16" spans="1:17" ht="15.75" x14ac:dyDescent="0.25">
      <c r="A16" s="135"/>
      <c r="B16" s="136"/>
      <c r="C16" s="136"/>
      <c r="D16" s="136"/>
      <c r="E16" s="136"/>
      <c r="F16" s="136"/>
      <c r="G16" s="136"/>
      <c r="H16" s="136"/>
      <c r="I16" s="136"/>
      <c r="J16" s="136"/>
      <c r="K16" s="137"/>
      <c r="L16" s="26"/>
      <c r="M16" s="214"/>
      <c r="N16" s="336"/>
      <c r="O16" s="336"/>
      <c r="P16" s="336"/>
      <c r="Q16" s="336"/>
    </row>
    <row r="17" spans="1:23" ht="15.75" x14ac:dyDescent="0.25">
      <c r="A17" s="135" t="s">
        <v>207</v>
      </c>
      <c r="B17" s="136"/>
      <c r="C17" s="136"/>
      <c r="D17" s="136"/>
      <c r="E17" s="136"/>
      <c r="F17" s="136"/>
      <c r="G17" s="136"/>
      <c r="H17" s="136"/>
      <c r="I17" s="136"/>
      <c r="J17" s="136"/>
      <c r="K17" s="137"/>
      <c r="L17" s="26"/>
      <c r="M17" s="214"/>
      <c r="N17" s="336"/>
      <c r="O17" s="336"/>
      <c r="P17" s="336"/>
      <c r="Q17" s="336"/>
    </row>
    <row r="18" spans="1:23" ht="15.75" x14ac:dyDescent="0.25">
      <c r="A18" s="135" t="s">
        <v>208</v>
      </c>
      <c r="B18" s="136"/>
      <c r="C18" s="136"/>
      <c r="D18" s="136"/>
      <c r="E18" s="136"/>
      <c r="F18" s="136"/>
      <c r="G18" s="136"/>
      <c r="H18" s="136"/>
      <c r="I18" s="136"/>
      <c r="J18" s="136"/>
      <c r="K18" s="137"/>
      <c r="L18" s="26"/>
      <c r="M18" s="214"/>
      <c r="N18" s="336"/>
      <c r="O18" s="336"/>
      <c r="P18" s="336"/>
      <c r="Q18" s="336"/>
    </row>
    <row r="19" spans="1:23" ht="15.75" x14ac:dyDescent="0.25">
      <c r="A19" s="135"/>
      <c r="B19" s="136"/>
      <c r="C19" s="136"/>
      <c r="D19" s="136"/>
      <c r="E19" s="136"/>
      <c r="F19" s="136"/>
      <c r="G19" s="136"/>
      <c r="H19" s="136"/>
      <c r="I19" s="136"/>
      <c r="J19" s="136"/>
      <c r="K19" s="137"/>
      <c r="L19" s="26"/>
      <c r="M19" s="214"/>
      <c r="N19" s="336"/>
      <c r="O19" s="336"/>
      <c r="P19" s="336"/>
      <c r="Q19" s="336"/>
    </row>
    <row r="20" spans="1:23" ht="15.75" x14ac:dyDescent="0.25">
      <c r="A20" s="135" t="s">
        <v>209</v>
      </c>
      <c r="B20" s="136"/>
      <c r="C20" s="136"/>
      <c r="D20" s="136"/>
      <c r="E20" s="136"/>
      <c r="F20" s="136"/>
      <c r="G20" s="136"/>
      <c r="H20" s="136"/>
      <c r="I20" s="136"/>
      <c r="J20" s="136"/>
      <c r="K20" s="137"/>
      <c r="L20" s="26"/>
      <c r="M20" s="214"/>
      <c r="N20" s="336"/>
      <c r="O20" s="336"/>
      <c r="P20" s="336"/>
      <c r="Q20" s="336"/>
    </row>
    <row r="21" spans="1:23" ht="15.75" x14ac:dyDescent="0.25">
      <c r="A21" s="135" t="s">
        <v>210</v>
      </c>
      <c r="B21" s="136"/>
      <c r="C21" s="136"/>
      <c r="D21" s="136"/>
      <c r="E21" s="136"/>
      <c r="F21" s="136"/>
      <c r="G21" s="136"/>
      <c r="H21" s="136"/>
      <c r="I21" s="136"/>
      <c r="J21" s="136"/>
      <c r="K21" s="137"/>
      <c r="L21" s="26"/>
      <c r="M21" s="214"/>
      <c r="N21" s="336"/>
      <c r="O21" s="336"/>
      <c r="P21" s="336"/>
      <c r="Q21" s="336"/>
    </row>
    <row r="22" spans="1:23" ht="15.75" x14ac:dyDescent="0.25">
      <c r="A22" s="135" t="s">
        <v>211</v>
      </c>
      <c r="B22" s="136"/>
      <c r="C22" s="136"/>
      <c r="D22" s="136"/>
      <c r="E22" s="136"/>
      <c r="F22" s="136"/>
      <c r="G22" s="136"/>
      <c r="H22" s="136"/>
      <c r="I22" s="136"/>
      <c r="J22" s="136"/>
      <c r="K22" s="137"/>
      <c r="L22" s="26"/>
      <c r="M22" s="214"/>
      <c r="N22" s="336"/>
      <c r="O22" s="336"/>
      <c r="P22" s="336"/>
      <c r="Q22" s="336"/>
    </row>
    <row r="23" spans="1:23" ht="15.75" x14ac:dyDescent="0.25">
      <c r="A23" s="135"/>
      <c r="B23" s="136"/>
      <c r="C23" s="136"/>
      <c r="D23" s="136"/>
      <c r="E23" s="136"/>
      <c r="F23" s="136"/>
      <c r="G23" s="136"/>
      <c r="H23" s="136"/>
      <c r="I23" s="136"/>
      <c r="J23" s="136"/>
      <c r="K23" s="137"/>
      <c r="L23" s="26"/>
      <c r="M23" s="214"/>
      <c r="N23" s="336"/>
      <c r="O23" s="336"/>
      <c r="P23" s="336"/>
      <c r="Q23" s="336"/>
    </row>
    <row r="24" spans="1:23" ht="15.75" x14ac:dyDescent="0.25">
      <c r="A24" s="135" t="s">
        <v>212</v>
      </c>
      <c r="B24" s="136"/>
      <c r="C24" s="136"/>
      <c r="D24" s="136"/>
      <c r="E24" s="136"/>
      <c r="F24" s="136"/>
      <c r="G24" s="136"/>
      <c r="H24" s="136"/>
      <c r="I24" s="136"/>
      <c r="J24" s="136"/>
      <c r="K24" s="137"/>
      <c r="L24" s="26"/>
      <c r="M24" s="214"/>
      <c r="N24" s="336"/>
      <c r="O24" s="336"/>
      <c r="P24" s="336"/>
      <c r="Q24" s="336"/>
    </row>
    <row r="25" spans="1:23" ht="15.75" x14ac:dyDescent="0.25">
      <c r="A25" s="135" t="s">
        <v>213</v>
      </c>
      <c r="B25" s="136"/>
      <c r="C25" s="136"/>
      <c r="D25" s="136"/>
      <c r="E25" s="136"/>
      <c r="F25" s="136"/>
      <c r="G25" s="136"/>
      <c r="H25" s="136"/>
      <c r="I25" s="136"/>
      <c r="J25" s="136"/>
      <c r="K25" s="137"/>
      <c r="L25" s="26"/>
      <c r="M25" s="214"/>
      <c r="N25" s="336"/>
      <c r="O25" s="336"/>
      <c r="P25" s="336"/>
      <c r="Q25" s="336"/>
    </row>
    <row r="26" spans="1:23" ht="15.75" x14ac:dyDescent="0.25">
      <c r="A26" s="135"/>
      <c r="B26" s="136"/>
      <c r="C26" s="136"/>
      <c r="D26" s="136"/>
      <c r="E26" s="136"/>
      <c r="F26" s="136"/>
      <c r="G26" s="136"/>
      <c r="H26" s="136"/>
      <c r="I26" s="136"/>
      <c r="J26" s="136"/>
      <c r="K26" s="137"/>
      <c r="L26" s="26"/>
      <c r="M26" s="214"/>
      <c r="N26" s="336"/>
      <c r="O26" s="336"/>
      <c r="P26" s="336"/>
      <c r="Q26" s="336"/>
    </row>
    <row r="27" spans="1:23" ht="15.75" x14ac:dyDescent="0.25">
      <c r="A27" s="138" t="s">
        <v>214</v>
      </c>
      <c r="B27" s="136"/>
      <c r="C27" s="136"/>
      <c r="D27" s="136"/>
      <c r="E27" s="136"/>
      <c r="F27" s="136"/>
      <c r="G27" s="136"/>
      <c r="H27" s="136"/>
      <c r="I27" s="136"/>
      <c r="J27" s="136"/>
      <c r="K27" s="137"/>
      <c r="L27" s="26"/>
      <c r="M27" s="214"/>
      <c r="N27" s="336"/>
      <c r="O27" s="336"/>
      <c r="P27" s="336"/>
      <c r="Q27" s="336"/>
    </row>
    <row r="28" spans="1:23" ht="15.75" x14ac:dyDescent="0.25">
      <c r="A28" s="135"/>
      <c r="B28" s="136"/>
      <c r="C28" s="136"/>
      <c r="D28" s="136"/>
      <c r="E28" s="136"/>
      <c r="F28" s="136"/>
      <c r="G28" s="136"/>
      <c r="H28" s="136"/>
      <c r="I28" s="136"/>
      <c r="J28" s="136"/>
      <c r="K28" s="137"/>
      <c r="L28" s="26"/>
      <c r="M28" s="214"/>
      <c r="N28" s="336"/>
      <c r="O28" s="336"/>
      <c r="P28" s="336"/>
      <c r="Q28" s="336"/>
    </row>
    <row r="29" spans="1:23" ht="15.75" x14ac:dyDescent="0.25">
      <c r="A29" s="135" t="s">
        <v>215</v>
      </c>
      <c r="B29" s="136"/>
      <c r="C29" s="136"/>
      <c r="D29" s="136"/>
      <c r="E29" s="136"/>
      <c r="F29" s="136"/>
      <c r="G29" s="136"/>
      <c r="H29" s="136" t="s">
        <v>216</v>
      </c>
      <c r="I29" s="136"/>
      <c r="J29" s="136"/>
      <c r="K29" s="137"/>
      <c r="L29" s="26" t="s">
        <v>216</v>
      </c>
      <c r="M29" s="214" t="s">
        <v>216</v>
      </c>
      <c r="N29" s="337">
        <v>25</v>
      </c>
      <c r="O29" s="337">
        <v>25</v>
      </c>
      <c r="P29" s="337">
        <v>25</v>
      </c>
      <c r="Q29" s="337">
        <v>25</v>
      </c>
    </row>
    <row r="30" spans="1:23" ht="15.75" x14ac:dyDescent="0.25">
      <c r="A30" s="135" t="s">
        <v>217</v>
      </c>
      <c r="B30" s="136"/>
      <c r="C30" s="136"/>
      <c r="D30" s="136" t="s">
        <v>534</v>
      </c>
      <c r="E30" s="136"/>
      <c r="F30" s="519">
        <v>15</v>
      </c>
      <c r="G30" s="520"/>
      <c r="H30" s="520"/>
      <c r="I30" s="520"/>
      <c r="J30" s="520"/>
      <c r="K30" s="520"/>
      <c r="L30" s="520"/>
      <c r="M30" s="521"/>
      <c r="N30" s="522"/>
      <c r="O30" s="405">
        <v>15</v>
      </c>
      <c r="P30" s="405">
        <v>15</v>
      </c>
      <c r="Q30" s="405">
        <v>15</v>
      </c>
      <c r="R30" s="406"/>
      <c r="S30" s="406"/>
      <c r="T30" s="406"/>
      <c r="U30" s="406"/>
      <c r="V30" s="407"/>
      <c r="W30" s="408"/>
    </row>
    <row r="31" spans="1:23" ht="15.75" x14ac:dyDescent="0.25">
      <c r="A31" s="135" t="s">
        <v>218</v>
      </c>
      <c r="B31" s="270"/>
      <c r="C31" s="270"/>
      <c r="D31" s="270"/>
      <c r="E31" s="270"/>
      <c r="F31" s="270"/>
      <c r="G31" s="270"/>
      <c r="H31" s="270" t="s">
        <v>219</v>
      </c>
      <c r="I31" s="270"/>
      <c r="J31" s="270"/>
      <c r="K31" s="247"/>
      <c r="L31" s="41" t="s">
        <v>219</v>
      </c>
      <c r="M31" s="219" t="s">
        <v>164</v>
      </c>
      <c r="N31" s="338" t="s">
        <v>164</v>
      </c>
      <c r="O31" s="338" t="s">
        <v>164</v>
      </c>
      <c r="P31" s="338" t="s">
        <v>164</v>
      </c>
      <c r="Q31" s="338" t="s">
        <v>164</v>
      </c>
    </row>
    <row r="32" spans="1:23" ht="15.75" x14ac:dyDescent="0.25">
      <c r="A32" s="135" t="s">
        <v>220</v>
      </c>
      <c r="B32" s="136"/>
      <c r="C32" s="136"/>
      <c r="D32" s="136"/>
      <c r="E32" s="136"/>
      <c r="F32" s="136"/>
      <c r="G32" s="136"/>
      <c r="H32" s="136" t="s">
        <v>221</v>
      </c>
      <c r="I32" s="136"/>
      <c r="J32" s="136"/>
      <c r="K32" s="137"/>
      <c r="L32" s="26" t="s">
        <v>221</v>
      </c>
      <c r="M32" s="214" t="s">
        <v>221</v>
      </c>
      <c r="N32" s="337" t="s">
        <v>221</v>
      </c>
      <c r="O32" s="337" t="s">
        <v>221</v>
      </c>
      <c r="P32" s="337" t="s">
        <v>221</v>
      </c>
      <c r="Q32" s="337" t="s">
        <v>221</v>
      </c>
    </row>
    <row r="33" spans="1:17" ht="15.75" x14ac:dyDescent="0.25">
      <c r="A33" s="135" t="s">
        <v>222</v>
      </c>
      <c r="B33" s="136"/>
      <c r="C33" s="136"/>
      <c r="D33" s="136"/>
      <c r="E33" s="136"/>
      <c r="F33" s="136"/>
      <c r="G33" s="136"/>
      <c r="H33" s="136" t="s">
        <v>223</v>
      </c>
      <c r="I33" s="136"/>
      <c r="J33" s="136"/>
      <c r="K33" s="137"/>
      <c r="L33" s="26" t="s">
        <v>223</v>
      </c>
      <c r="M33" s="214" t="s">
        <v>223</v>
      </c>
      <c r="N33" s="337" t="s">
        <v>223</v>
      </c>
      <c r="O33" s="337" t="s">
        <v>223</v>
      </c>
      <c r="P33" s="337" t="s">
        <v>223</v>
      </c>
      <c r="Q33" s="337" t="s">
        <v>223</v>
      </c>
    </row>
    <row r="34" spans="1:17" ht="15.75" x14ac:dyDescent="0.25">
      <c r="A34" s="135" t="s">
        <v>224</v>
      </c>
      <c r="B34" s="136"/>
      <c r="C34" s="136"/>
      <c r="D34" s="136"/>
      <c r="E34" s="136"/>
      <c r="F34" s="136"/>
      <c r="G34" s="136"/>
      <c r="H34" s="136" t="s">
        <v>221</v>
      </c>
      <c r="I34" s="136"/>
      <c r="J34" s="136"/>
      <c r="K34" s="137"/>
      <c r="L34" s="26" t="s">
        <v>221</v>
      </c>
      <c r="M34" s="214" t="s">
        <v>221</v>
      </c>
      <c r="N34" s="337" t="s">
        <v>221</v>
      </c>
      <c r="O34" s="337" t="s">
        <v>221</v>
      </c>
      <c r="P34" s="337" t="s">
        <v>221</v>
      </c>
      <c r="Q34" s="337" t="s">
        <v>221</v>
      </c>
    </row>
    <row r="35" spans="1:17" s="47" customFormat="1" ht="15.75" x14ac:dyDescent="0.25">
      <c r="A35" s="271" t="s">
        <v>391</v>
      </c>
      <c r="B35" s="270"/>
      <c r="C35" s="270"/>
      <c r="D35" s="270"/>
      <c r="E35" s="270"/>
      <c r="F35" s="270"/>
      <c r="G35" s="270"/>
      <c r="H35" s="270"/>
      <c r="I35" s="270"/>
      <c r="J35" s="270"/>
      <c r="K35" s="247"/>
      <c r="L35" s="41" t="s">
        <v>281</v>
      </c>
      <c r="M35" s="219" t="s">
        <v>281</v>
      </c>
      <c r="N35" s="338" t="s">
        <v>281</v>
      </c>
      <c r="O35" s="338" t="s">
        <v>281</v>
      </c>
      <c r="P35" s="338" t="s">
        <v>281</v>
      </c>
      <c r="Q35" s="338" t="s">
        <v>281</v>
      </c>
    </row>
    <row r="36" spans="1:17" ht="15.75" x14ac:dyDescent="0.25">
      <c r="A36" s="516" t="s">
        <v>388</v>
      </c>
      <c r="B36" s="450"/>
      <c r="C36" s="450"/>
      <c r="D36" s="450"/>
      <c r="E36" s="450"/>
      <c r="F36" s="136"/>
      <c r="G36" s="136"/>
      <c r="H36" s="136" t="s">
        <v>225</v>
      </c>
      <c r="I36" s="136"/>
      <c r="J36" s="136"/>
      <c r="K36" s="137"/>
      <c r="L36" s="26" t="s">
        <v>225</v>
      </c>
      <c r="M36" s="214" t="s">
        <v>225</v>
      </c>
      <c r="N36" s="337" t="s">
        <v>225</v>
      </c>
      <c r="O36" s="337" t="s">
        <v>225</v>
      </c>
      <c r="P36" s="337" t="s">
        <v>225</v>
      </c>
      <c r="Q36" s="337" t="s">
        <v>225</v>
      </c>
    </row>
    <row r="37" spans="1:17" ht="15.75" x14ac:dyDescent="0.25">
      <c r="A37" s="135" t="s">
        <v>226</v>
      </c>
      <c r="B37" s="136"/>
      <c r="C37" s="136"/>
      <c r="D37" s="136"/>
      <c r="E37" s="136"/>
      <c r="F37" s="136"/>
      <c r="G37" s="136"/>
      <c r="H37" s="136" t="s">
        <v>227</v>
      </c>
      <c r="I37" s="136"/>
      <c r="J37" s="136"/>
      <c r="K37" s="137"/>
      <c r="L37" s="26" t="s">
        <v>227</v>
      </c>
      <c r="M37" s="214" t="s">
        <v>227</v>
      </c>
      <c r="N37" s="337" t="s">
        <v>227</v>
      </c>
      <c r="O37" s="337" t="s">
        <v>227</v>
      </c>
      <c r="P37" s="337" t="s">
        <v>227</v>
      </c>
      <c r="Q37" s="337" t="s">
        <v>227</v>
      </c>
    </row>
    <row r="38" spans="1:17" ht="15.75" x14ac:dyDescent="0.25">
      <c r="A38" s="135" t="s">
        <v>389</v>
      </c>
      <c r="B38" s="136"/>
      <c r="C38" s="136"/>
      <c r="D38" s="136"/>
      <c r="E38" s="136"/>
      <c r="F38" s="136"/>
      <c r="G38" s="136"/>
      <c r="H38" s="136"/>
      <c r="I38" s="136"/>
      <c r="J38" s="136"/>
      <c r="K38" s="137"/>
      <c r="L38" s="26"/>
      <c r="M38" s="214">
        <v>4</v>
      </c>
      <c r="N38" s="337">
        <v>4</v>
      </c>
      <c r="O38" s="337">
        <v>4</v>
      </c>
      <c r="P38" s="337">
        <v>4</v>
      </c>
      <c r="Q38" s="337">
        <v>4</v>
      </c>
    </row>
    <row r="39" spans="1:17" ht="15.75" x14ac:dyDescent="0.25">
      <c r="A39" s="135" t="s">
        <v>228</v>
      </c>
      <c r="B39" s="136"/>
      <c r="C39" s="136"/>
      <c r="D39" s="136"/>
      <c r="E39" s="136"/>
      <c r="F39" s="136"/>
      <c r="G39" s="136"/>
      <c r="H39" s="136"/>
      <c r="I39" s="136"/>
      <c r="J39" s="136"/>
      <c r="K39" s="137"/>
      <c r="L39" s="26"/>
      <c r="M39" s="214">
        <v>2</v>
      </c>
      <c r="N39" s="337">
        <v>2</v>
      </c>
      <c r="O39" s="337">
        <v>2</v>
      </c>
      <c r="P39" s="337">
        <v>2</v>
      </c>
      <c r="Q39" s="337">
        <v>2</v>
      </c>
    </row>
    <row r="40" spans="1:17" ht="15.75" x14ac:dyDescent="0.25">
      <c r="A40" s="135"/>
      <c r="B40" s="136"/>
      <c r="C40" s="136"/>
      <c r="D40" s="136"/>
      <c r="E40" s="136"/>
      <c r="F40" s="136" t="s">
        <v>230</v>
      </c>
      <c r="G40" s="136"/>
      <c r="H40" s="136" t="s">
        <v>229</v>
      </c>
      <c r="I40" s="136"/>
      <c r="J40" s="136"/>
      <c r="K40" s="137"/>
      <c r="L40" s="26" t="s">
        <v>229</v>
      </c>
      <c r="M40" s="214" t="s">
        <v>229</v>
      </c>
      <c r="N40" s="337" t="s">
        <v>229</v>
      </c>
      <c r="O40" s="337" t="s">
        <v>229</v>
      </c>
      <c r="P40" s="337" t="s">
        <v>229</v>
      </c>
      <c r="Q40" s="337" t="s">
        <v>229</v>
      </c>
    </row>
    <row r="41" spans="1:17" ht="15.75" x14ac:dyDescent="0.25">
      <c r="A41" s="135" t="s">
        <v>390</v>
      </c>
      <c r="B41" s="136"/>
      <c r="C41" s="136"/>
      <c r="D41" s="136"/>
      <c r="E41" s="136"/>
      <c r="F41" s="136"/>
      <c r="G41" s="136"/>
      <c r="H41" s="136"/>
      <c r="I41" s="136"/>
      <c r="J41" s="136"/>
      <c r="K41" s="137"/>
      <c r="L41" s="26"/>
      <c r="M41" s="214">
        <v>3</v>
      </c>
      <c r="N41" s="337">
        <v>3</v>
      </c>
      <c r="O41" s="337">
        <v>3</v>
      </c>
      <c r="P41" s="337">
        <v>3</v>
      </c>
      <c r="Q41" s="337">
        <v>3</v>
      </c>
    </row>
    <row r="42" spans="1:17" ht="15.75" x14ac:dyDescent="0.25">
      <c r="A42" s="135"/>
      <c r="B42" s="136"/>
      <c r="C42" s="136"/>
      <c r="D42" s="136"/>
      <c r="E42" s="136"/>
      <c r="F42" s="136"/>
      <c r="G42" s="136"/>
      <c r="H42" s="136"/>
      <c r="I42" s="136"/>
      <c r="J42" s="136"/>
      <c r="K42" s="137"/>
      <c r="L42" s="26"/>
      <c r="M42" s="214"/>
      <c r="N42" s="337"/>
      <c r="O42" s="337"/>
      <c r="P42" s="337"/>
      <c r="Q42" s="337"/>
    </row>
    <row r="43" spans="1:17" ht="15.75" x14ac:dyDescent="0.25">
      <c r="A43" s="138" t="s">
        <v>231</v>
      </c>
      <c r="B43" s="136"/>
      <c r="C43" s="136"/>
      <c r="D43" s="136"/>
      <c r="E43" s="136"/>
      <c r="F43" s="136"/>
      <c r="G43" s="136"/>
      <c r="H43" s="136"/>
      <c r="I43" s="136"/>
      <c r="J43" s="136"/>
      <c r="K43" s="137"/>
      <c r="L43" s="26"/>
      <c r="M43" s="214"/>
      <c r="N43" s="337"/>
      <c r="O43" s="337"/>
      <c r="P43" s="337"/>
      <c r="Q43" s="337"/>
    </row>
    <row r="44" spans="1:17" ht="15.75" x14ac:dyDescent="0.25">
      <c r="A44" s="135"/>
      <c r="B44" s="136"/>
      <c r="C44" s="136"/>
      <c r="D44" s="136"/>
      <c r="E44" s="136"/>
      <c r="F44" s="136"/>
      <c r="G44" s="136"/>
      <c r="H44" s="136"/>
      <c r="I44" s="136"/>
      <c r="J44" s="136"/>
      <c r="K44" s="137"/>
      <c r="L44" s="26"/>
      <c r="M44" s="214"/>
      <c r="N44" s="337"/>
      <c r="O44" s="337"/>
      <c r="P44" s="337"/>
      <c r="Q44" s="337"/>
    </row>
    <row r="45" spans="1:17" ht="15.75" x14ac:dyDescent="0.25">
      <c r="A45" s="516" t="s">
        <v>461</v>
      </c>
      <c r="B45" s="450"/>
      <c r="C45" s="450"/>
      <c r="D45" s="450"/>
      <c r="E45" s="450"/>
      <c r="G45" s="136"/>
      <c r="H45" s="136"/>
      <c r="I45" s="136"/>
      <c r="J45" s="136"/>
      <c r="K45" s="137"/>
      <c r="L45" s="136" t="s">
        <v>225</v>
      </c>
      <c r="M45" s="214">
        <v>2</v>
      </c>
      <c r="N45" s="337">
        <v>2</v>
      </c>
      <c r="O45" s="337">
        <v>2</v>
      </c>
      <c r="P45" s="337">
        <v>2</v>
      </c>
      <c r="Q45" s="337">
        <v>2</v>
      </c>
    </row>
    <row r="46" spans="1:17" ht="15.75" x14ac:dyDescent="0.25">
      <c r="A46" s="516" t="s">
        <v>462</v>
      </c>
      <c r="B46" s="450"/>
      <c r="C46" s="450"/>
      <c r="D46" s="450"/>
      <c r="E46" s="450"/>
      <c r="F46" s="136"/>
      <c r="G46" s="136"/>
      <c r="H46" s="136" t="s">
        <v>232</v>
      </c>
      <c r="I46" s="136"/>
      <c r="J46" s="136"/>
      <c r="K46" s="137"/>
      <c r="L46" s="26" t="s">
        <v>232</v>
      </c>
      <c r="M46" s="214">
        <v>5</v>
      </c>
      <c r="N46" s="337">
        <v>5</v>
      </c>
      <c r="O46" s="337">
        <v>5</v>
      </c>
      <c r="P46" s="337">
        <v>5</v>
      </c>
      <c r="Q46" s="337">
        <v>5</v>
      </c>
    </row>
    <row r="47" spans="1:17" ht="15.75" x14ac:dyDescent="0.25">
      <c r="A47" s="135" t="s">
        <v>392</v>
      </c>
      <c r="B47" s="136"/>
      <c r="C47" s="136"/>
      <c r="D47" s="136"/>
      <c r="E47" s="136"/>
      <c r="F47" s="136"/>
      <c r="G47" s="136"/>
      <c r="H47" s="136" t="s">
        <v>229</v>
      </c>
      <c r="I47" s="136"/>
      <c r="J47" s="136"/>
      <c r="K47" s="137"/>
      <c r="L47" s="26" t="s">
        <v>229</v>
      </c>
      <c r="M47" s="214" t="s">
        <v>229</v>
      </c>
      <c r="N47" s="337" t="s">
        <v>229</v>
      </c>
      <c r="O47" s="337" t="s">
        <v>229</v>
      </c>
      <c r="P47" s="337" t="s">
        <v>229</v>
      </c>
      <c r="Q47" s="337" t="s">
        <v>229</v>
      </c>
    </row>
    <row r="48" spans="1:17" ht="15.75" x14ac:dyDescent="0.25">
      <c r="A48" s="135" t="s">
        <v>233</v>
      </c>
      <c r="B48" s="136"/>
      <c r="C48" s="136"/>
      <c r="D48" s="136"/>
      <c r="E48" s="136"/>
      <c r="F48" s="136"/>
      <c r="G48" s="136"/>
      <c r="H48" s="136" t="s">
        <v>229</v>
      </c>
      <c r="I48" s="136"/>
      <c r="J48" s="136"/>
      <c r="K48" s="137"/>
      <c r="L48" s="26" t="s">
        <v>229</v>
      </c>
      <c r="M48" s="214" t="s">
        <v>164</v>
      </c>
      <c r="N48" s="337" t="s">
        <v>164</v>
      </c>
      <c r="O48" s="337" t="s">
        <v>164</v>
      </c>
      <c r="P48" s="337" t="s">
        <v>164</v>
      </c>
      <c r="Q48" s="337" t="s">
        <v>164</v>
      </c>
    </row>
    <row r="49" spans="1:17" ht="15.75" x14ac:dyDescent="0.25">
      <c r="A49" s="135" t="s">
        <v>234</v>
      </c>
      <c r="B49" s="136"/>
      <c r="C49" s="136"/>
      <c r="D49" s="136"/>
      <c r="E49" s="136"/>
      <c r="F49" s="136"/>
      <c r="G49" s="136"/>
      <c r="H49" s="136" t="s">
        <v>93</v>
      </c>
      <c r="I49" s="136"/>
      <c r="J49" s="136"/>
      <c r="K49" s="137"/>
      <c r="L49" s="26" t="s">
        <v>93</v>
      </c>
      <c r="M49" s="214" t="s">
        <v>93</v>
      </c>
      <c r="N49" s="337" t="s">
        <v>93</v>
      </c>
      <c r="O49" s="337" t="s">
        <v>93</v>
      </c>
      <c r="P49" s="337" t="s">
        <v>93</v>
      </c>
      <c r="Q49" s="337" t="s">
        <v>93</v>
      </c>
    </row>
    <row r="50" spans="1:17" ht="15.75" x14ac:dyDescent="0.25">
      <c r="A50" s="135"/>
      <c r="B50" s="136"/>
      <c r="C50" s="136"/>
      <c r="D50" s="136"/>
      <c r="E50" s="136"/>
      <c r="F50" s="136"/>
      <c r="G50" s="136"/>
      <c r="H50" s="136"/>
      <c r="I50" s="136"/>
      <c r="J50" s="136"/>
      <c r="K50" s="137"/>
      <c r="L50" s="26"/>
      <c r="M50" s="214"/>
      <c r="N50" s="337"/>
      <c r="O50" s="337"/>
      <c r="P50" s="337"/>
      <c r="Q50" s="337"/>
    </row>
    <row r="51" spans="1:17" ht="15.75" x14ac:dyDescent="0.25">
      <c r="A51" s="138" t="s">
        <v>235</v>
      </c>
      <c r="B51" s="136"/>
      <c r="C51" s="136"/>
      <c r="D51" s="136"/>
      <c r="E51" s="136"/>
      <c r="F51" s="136"/>
      <c r="G51" s="136"/>
      <c r="H51" s="136"/>
      <c r="I51" s="136"/>
      <c r="J51" s="136"/>
      <c r="K51" s="137"/>
      <c r="L51" s="26"/>
      <c r="M51" s="214"/>
      <c r="N51" s="337"/>
      <c r="O51" s="337"/>
      <c r="P51" s="337"/>
      <c r="Q51" s="337"/>
    </row>
    <row r="52" spans="1:17" ht="15.75" x14ac:dyDescent="0.25">
      <c r="A52" s="138" t="s">
        <v>236</v>
      </c>
      <c r="B52" s="136"/>
      <c r="C52" s="136"/>
      <c r="D52" s="136"/>
      <c r="E52" s="136"/>
      <c r="F52" s="136"/>
      <c r="G52" s="136"/>
      <c r="H52" s="136"/>
      <c r="I52" s="136"/>
      <c r="J52" s="136"/>
      <c r="K52" s="137"/>
      <c r="L52" s="26"/>
      <c r="M52" s="214"/>
      <c r="N52" s="337"/>
      <c r="O52" s="337"/>
      <c r="P52" s="337"/>
      <c r="Q52" s="337"/>
    </row>
    <row r="53" spans="1:17" ht="15.75" x14ac:dyDescent="0.25">
      <c r="A53" s="138"/>
      <c r="B53" s="136"/>
      <c r="C53" s="136"/>
      <c r="D53" s="136"/>
      <c r="E53" s="136"/>
      <c r="F53" s="136"/>
      <c r="G53" s="136"/>
      <c r="H53" s="136"/>
      <c r="I53" s="136"/>
      <c r="J53" s="136"/>
      <c r="K53" s="137"/>
      <c r="L53" s="26"/>
      <c r="M53" s="214"/>
      <c r="N53" s="337"/>
      <c r="O53" s="337"/>
      <c r="P53" s="337"/>
      <c r="Q53" s="337"/>
    </row>
    <row r="54" spans="1:17" ht="15.75" x14ac:dyDescent="0.25">
      <c r="A54" s="138" t="s">
        <v>335</v>
      </c>
      <c r="B54" s="136"/>
      <c r="C54" s="136"/>
      <c r="D54" s="136"/>
      <c r="E54" s="136"/>
      <c r="F54" s="136"/>
      <c r="G54" s="136"/>
      <c r="H54" s="136" t="s">
        <v>229</v>
      </c>
      <c r="I54" s="136"/>
      <c r="J54" s="136"/>
      <c r="K54" s="137"/>
      <c r="L54" s="26" t="s">
        <v>229</v>
      </c>
      <c r="M54" s="214" t="s">
        <v>229</v>
      </c>
      <c r="N54" s="337" t="s">
        <v>229</v>
      </c>
      <c r="O54" s="337" t="s">
        <v>229</v>
      </c>
      <c r="P54" s="337" t="s">
        <v>229</v>
      </c>
      <c r="Q54" s="337" t="s">
        <v>229</v>
      </c>
    </row>
    <row r="55" spans="1:17" ht="15.75" x14ac:dyDescent="0.25">
      <c r="A55" s="135" t="s">
        <v>237</v>
      </c>
      <c r="B55" s="136"/>
      <c r="C55" s="136"/>
      <c r="D55" s="136"/>
      <c r="E55" s="136"/>
      <c r="F55" s="136"/>
      <c r="G55" s="136"/>
      <c r="H55" s="136" t="s">
        <v>238</v>
      </c>
      <c r="I55" s="136"/>
      <c r="J55" s="136"/>
      <c r="K55" s="137"/>
      <c r="L55" s="26" t="s">
        <v>238</v>
      </c>
      <c r="M55" s="214" t="s">
        <v>238</v>
      </c>
      <c r="N55" s="337" t="s">
        <v>238</v>
      </c>
      <c r="O55" s="337" t="s">
        <v>238</v>
      </c>
      <c r="P55" s="337" t="s">
        <v>238</v>
      </c>
      <c r="Q55" s="337" t="s">
        <v>238</v>
      </c>
    </row>
    <row r="56" spans="1:17" ht="15.75" x14ac:dyDescent="0.25">
      <c r="A56" s="135" t="s">
        <v>239</v>
      </c>
      <c r="B56" s="136"/>
      <c r="C56" s="136"/>
      <c r="D56" s="136"/>
      <c r="E56" s="136"/>
      <c r="G56" s="136"/>
      <c r="H56" s="136"/>
      <c r="I56" s="136"/>
      <c r="J56" s="136"/>
      <c r="K56" s="137"/>
      <c r="L56" s="136" t="s">
        <v>93</v>
      </c>
      <c r="M56" s="214">
        <v>10</v>
      </c>
      <c r="N56" s="337">
        <v>10</v>
      </c>
      <c r="O56" s="337">
        <v>10</v>
      </c>
      <c r="P56" s="337">
        <v>10</v>
      </c>
      <c r="Q56" s="337">
        <v>10</v>
      </c>
    </row>
    <row r="57" spans="1:17" ht="15.75" x14ac:dyDescent="0.25">
      <c r="A57" s="135" t="s">
        <v>240</v>
      </c>
      <c r="B57" s="136"/>
      <c r="C57" s="136"/>
      <c r="D57" s="136"/>
      <c r="E57" s="136"/>
      <c r="F57" s="136"/>
      <c r="G57" s="136"/>
      <c r="H57" s="136"/>
      <c r="I57" s="136"/>
      <c r="J57" s="136"/>
      <c r="K57" s="137"/>
      <c r="L57" s="26"/>
      <c r="M57" s="214"/>
      <c r="N57" s="337"/>
      <c r="O57" s="337"/>
      <c r="P57" s="337"/>
      <c r="Q57" s="337"/>
    </row>
    <row r="58" spans="1:17" ht="15.75" x14ac:dyDescent="0.25">
      <c r="A58" s="135"/>
      <c r="B58" s="136"/>
      <c r="C58" s="136"/>
      <c r="D58" s="136"/>
      <c r="E58" s="136"/>
      <c r="F58" s="136"/>
      <c r="G58" s="136"/>
      <c r="H58" s="136"/>
      <c r="I58" s="136"/>
      <c r="J58" s="136"/>
      <c r="K58" s="137"/>
      <c r="L58" s="26"/>
      <c r="M58" s="214"/>
      <c r="N58" s="337"/>
      <c r="O58" s="337"/>
      <c r="P58" s="337"/>
      <c r="Q58" s="337"/>
    </row>
    <row r="59" spans="1:17" ht="15.75" x14ac:dyDescent="0.25">
      <c r="A59" s="138" t="s">
        <v>241</v>
      </c>
      <c r="B59" s="136"/>
      <c r="C59" s="136"/>
      <c r="D59" s="136"/>
      <c r="E59" s="136"/>
      <c r="F59" s="136"/>
      <c r="G59" s="136"/>
      <c r="H59" s="136"/>
      <c r="I59" s="136"/>
      <c r="J59" s="136"/>
      <c r="K59" s="137"/>
      <c r="L59" s="26"/>
      <c r="M59" s="214"/>
      <c r="N59" s="337"/>
      <c r="O59" s="337"/>
      <c r="P59" s="337"/>
      <c r="Q59" s="337"/>
    </row>
    <row r="60" spans="1:17" ht="15.75" x14ac:dyDescent="0.25">
      <c r="A60" s="135"/>
      <c r="B60" s="136"/>
      <c r="C60" s="136"/>
      <c r="D60" s="136"/>
      <c r="E60" s="136"/>
      <c r="F60" s="136"/>
      <c r="G60" s="136"/>
      <c r="H60" s="136"/>
      <c r="I60" s="136"/>
      <c r="J60" s="136"/>
      <c r="K60" s="137"/>
      <c r="L60" s="26"/>
      <c r="M60" s="214"/>
      <c r="N60" s="337"/>
      <c r="O60" s="337"/>
      <c r="P60" s="337"/>
      <c r="Q60" s="337"/>
    </row>
    <row r="61" spans="1:17" ht="15.75" x14ac:dyDescent="0.25">
      <c r="A61" s="135" t="s">
        <v>242</v>
      </c>
      <c r="B61" s="136"/>
      <c r="C61" s="136"/>
      <c r="D61" s="136"/>
      <c r="E61" s="136"/>
      <c r="F61" s="136"/>
      <c r="G61" s="136"/>
      <c r="H61" s="136"/>
      <c r="I61" s="136"/>
      <c r="J61" s="136"/>
      <c r="K61" s="137"/>
      <c r="L61" s="26"/>
      <c r="M61" s="214"/>
      <c r="N61" s="337"/>
      <c r="O61" s="337"/>
      <c r="P61" s="337"/>
      <c r="Q61" s="337"/>
    </row>
    <row r="62" spans="1:17" ht="15.75" x14ac:dyDescent="0.25">
      <c r="A62" s="135" t="s">
        <v>243</v>
      </c>
      <c r="B62" s="136"/>
      <c r="C62" s="136"/>
      <c r="D62" s="136"/>
      <c r="E62" s="136"/>
      <c r="F62" s="136"/>
      <c r="G62" s="136"/>
      <c r="H62" s="136"/>
      <c r="I62" s="136"/>
      <c r="J62" s="136"/>
      <c r="K62" s="137"/>
      <c r="L62" s="26"/>
      <c r="M62" s="214"/>
      <c r="N62" s="337"/>
      <c r="O62" s="337"/>
      <c r="P62" s="337"/>
      <c r="Q62" s="337"/>
    </row>
    <row r="63" spans="1:17" ht="15.75" x14ac:dyDescent="0.25">
      <c r="A63" s="135" t="s">
        <v>244</v>
      </c>
      <c r="B63" s="136"/>
      <c r="C63" s="136"/>
      <c r="D63" s="136"/>
      <c r="E63" s="136"/>
      <c r="F63" s="136"/>
      <c r="G63" s="136"/>
      <c r="H63" s="136"/>
      <c r="I63" s="136"/>
      <c r="J63" s="136"/>
      <c r="K63" s="137"/>
      <c r="L63" s="26"/>
      <c r="M63" s="214"/>
      <c r="N63" s="337"/>
      <c r="O63" s="337"/>
      <c r="P63" s="337"/>
      <c r="Q63" s="337"/>
    </row>
    <row r="64" spans="1:17" ht="15.75" x14ac:dyDescent="0.25">
      <c r="A64" s="135" t="s">
        <v>245</v>
      </c>
      <c r="B64" s="136"/>
      <c r="C64" s="136"/>
      <c r="D64" s="136"/>
      <c r="E64" s="136"/>
      <c r="F64" s="136"/>
      <c r="G64" s="136"/>
      <c r="H64" s="136"/>
      <c r="I64" s="136"/>
      <c r="J64" s="136"/>
      <c r="K64" s="137"/>
      <c r="L64" s="26"/>
      <c r="M64" s="214"/>
      <c r="N64" s="337"/>
      <c r="O64" s="337"/>
      <c r="P64" s="337"/>
      <c r="Q64" s="337"/>
    </row>
    <row r="65" spans="1:17" ht="15.75" x14ac:dyDescent="0.25">
      <c r="A65" s="138" t="s">
        <v>336</v>
      </c>
      <c r="B65" s="136"/>
      <c r="C65" s="136"/>
      <c r="D65" s="136"/>
      <c r="E65" s="136"/>
      <c r="F65" s="136"/>
      <c r="G65" s="136"/>
      <c r="H65" s="136"/>
      <c r="I65" s="136"/>
      <c r="J65" s="136"/>
      <c r="K65" s="137"/>
      <c r="L65" s="26"/>
      <c r="M65" s="214"/>
      <c r="N65" s="337"/>
      <c r="O65" s="337"/>
      <c r="P65" s="337"/>
      <c r="Q65" s="337"/>
    </row>
    <row r="66" spans="1:17" ht="15.75" x14ac:dyDescent="0.25">
      <c r="A66" s="135"/>
      <c r="B66" s="136"/>
      <c r="C66" s="136"/>
      <c r="D66" s="136"/>
      <c r="E66" s="136"/>
      <c r="F66" s="136"/>
      <c r="G66" s="136"/>
      <c r="H66" s="136"/>
      <c r="I66" s="136"/>
      <c r="J66" s="136"/>
      <c r="K66" s="137"/>
      <c r="L66" s="26"/>
      <c r="M66" s="214"/>
      <c r="N66" s="337"/>
      <c r="O66" s="337"/>
      <c r="P66" s="337"/>
      <c r="Q66" s="337"/>
    </row>
    <row r="67" spans="1:17" ht="15.75" x14ac:dyDescent="0.25">
      <c r="A67" s="138" t="s">
        <v>246</v>
      </c>
      <c r="B67" s="136"/>
      <c r="C67" s="136"/>
      <c r="D67" s="136"/>
      <c r="E67" s="136"/>
      <c r="F67" s="136"/>
      <c r="G67" s="136"/>
      <c r="H67" s="136"/>
      <c r="I67" s="136"/>
      <c r="J67" s="136"/>
      <c r="K67" s="137"/>
      <c r="L67" s="26"/>
      <c r="M67" s="214"/>
      <c r="N67" s="337"/>
      <c r="O67" s="337"/>
      <c r="P67" s="337"/>
      <c r="Q67" s="337"/>
    </row>
    <row r="68" spans="1:17" ht="15.75" x14ac:dyDescent="0.25">
      <c r="A68" s="138"/>
      <c r="B68" s="136"/>
      <c r="C68" s="136"/>
      <c r="D68" s="136"/>
      <c r="E68" s="136"/>
      <c r="F68" s="136"/>
      <c r="G68" s="136"/>
      <c r="H68" s="136"/>
      <c r="I68" s="136"/>
      <c r="J68" s="136"/>
      <c r="K68" s="137"/>
      <c r="L68" s="26"/>
      <c r="M68" s="214"/>
      <c r="N68" s="337"/>
      <c r="O68" s="337"/>
      <c r="P68" s="337"/>
      <c r="Q68" s="337"/>
    </row>
    <row r="69" spans="1:17" ht="15.75" x14ac:dyDescent="0.25">
      <c r="A69" s="135" t="s">
        <v>247</v>
      </c>
      <c r="B69" s="136"/>
      <c r="C69" s="136"/>
      <c r="D69" s="136"/>
      <c r="E69" s="136"/>
      <c r="F69" s="136"/>
      <c r="G69" s="136"/>
      <c r="H69" s="136" t="s">
        <v>248</v>
      </c>
      <c r="I69" s="136"/>
      <c r="J69" s="136"/>
      <c r="K69" s="137"/>
      <c r="L69" s="26" t="s">
        <v>248</v>
      </c>
      <c r="M69" s="214" t="s">
        <v>248</v>
      </c>
      <c r="N69" s="337" t="s">
        <v>248</v>
      </c>
      <c r="O69" s="337" t="s">
        <v>248</v>
      </c>
      <c r="P69" s="337" t="s">
        <v>248</v>
      </c>
      <c r="Q69" s="337" t="s">
        <v>248</v>
      </c>
    </row>
    <row r="70" spans="1:17" ht="15.75" x14ac:dyDescent="0.25">
      <c r="A70" s="135" t="s">
        <v>249</v>
      </c>
      <c r="B70" s="136"/>
      <c r="C70" s="136"/>
      <c r="D70" s="136"/>
      <c r="E70" s="136"/>
      <c r="F70" s="136"/>
      <c r="G70" s="136"/>
      <c r="H70" s="136" t="s">
        <v>250</v>
      </c>
      <c r="I70" s="136"/>
      <c r="J70" s="136"/>
      <c r="K70" s="137"/>
      <c r="L70" s="26" t="s">
        <v>250</v>
      </c>
      <c r="M70" s="214" t="s">
        <v>250</v>
      </c>
      <c r="N70" s="337" t="s">
        <v>250</v>
      </c>
      <c r="O70" s="337" t="s">
        <v>250</v>
      </c>
      <c r="P70" s="337" t="s">
        <v>250</v>
      </c>
      <c r="Q70" s="337" t="s">
        <v>250</v>
      </c>
    </row>
    <row r="71" spans="1:17" ht="15.75" x14ac:dyDescent="0.25">
      <c r="A71" s="135" t="s">
        <v>251</v>
      </c>
      <c r="B71" s="136"/>
      <c r="C71" s="136"/>
      <c r="D71" s="136"/>
      <c r="E71" s="136"/>
      <c r="F71" s="136"/>
      <c r="G71" s="136"/>
      <c r="H71" s="136" t="s">
        <v>252</v>
      </c>
      <c r="I71" s="136"/>
      <c r="J71" s="136"/>
      <c r="K71" s="137"/>
      <c r="L71" s="26" t="s">
        <v>252</v>
      </c>
      <c r="M71" s="214" t="s">
        <v>252</v>
      </c>
      <c r="N71" s="337" t="s">
        <v>252</v>
      </c>
      <c r="O71" s="337" t="s">
        <v>252</v>
      </c>
      <c r="P71" s="337" t="s">
        <v>252</v>
      </c>
      <c r="Q71" s="337" t="s">
        <v>252</v>
      </c>
    </row>
    <row r="72" spans="1:17" ht="15.75" x14ac:dyDescent="0.25">
      <c r="A72" s="135" t="s">
        <v>253</v>
      </c>
      <c r="B72" s="136"/>
      <c r="C72" s="136"/>
      <c r="D72" s="136"/>
      <c r="E72" s="136"/>
      <c r="F72" s="136"/>
      <c r="G72" s="136"/>
      <c r="H72" s="136" t="s">
        <v>254</v>
      </c>
      <c r="I72" s="136"/>
      <c r="J72" s="136"/>
      <c r="K72" s="137"/>
      <c r="L72" s="26" t="s">
        <v>254</v>
      </c>
      <c r="M72" s="214" t="s">
        <v>254</v>
      </c>
      <c r="N72" s="337" t="s">
        <v>254</v>
      </c>
      <c r="O72" s="337" t="s">
        <v>254</v>
      </c>
      <c r="P72" s="337" t="s">
        <v>254</v>
      </c>
      <c r="Q72" s="337" t="s">
        <v>254</v>
      </c>
    </row>
    <row r="73" spans="1:17" ht="15.75" x14ac:dyDescent="0.25">
      <c r="A73" s="135" t="s">
        <v>255</v>
      </c>
      <c r="B73" s="136"/>
      <c r="C73" s="136"/>
      <c r="D73" s="136"/>
      <c r="E73" s="136"/>
      <c r="F73" s="136"/>
      <c r="G73" s="136"/>
      <c r="H73" s="136" t="s">
        <v>256</v>
      </c>
      <c r="I73" s="136"/>
      <c r="J73" s="136"/>
      <c r="K73" s="137"/>
      <c r="L73" s="26" t="s">
        <v>256</v>
      </c>
      <c r="M73" s="214" t="s">
        <v>256</v>
      </c>
      <c r="N73" s="337" t="s">
        <v>256</v>
      </c>
      <c r="O73" s="337" t="s">
        <v>256</v>
      </c>
      <c r="P73" s="337" t="s">
        <v>256</v>
      </c>
      <c r="Q73" s="337" t="s">
        <v>256</v>
      </c>
    </row>
    <row r="74" spans="1:17" ht="15.75" x14ac:dyDescent="0.25">
      <c r="A74" s="135" t="s">
        <v>394</v>
      </c>
      <c r="B74" s="136"/>
      <c r="C74" s="136"/>
      <c r="D74" s="136"/>
      <c r="E74" s="136"/>
      <c r="F74" s="136"/>
      <c r="G74" s="136"/>
      <c r="H74" s="136" t="s">
        <v>257</v>
      </c>
      <c r="I74" s="136"/>
      <c r="J74" s="136"/>
      <c r="K74" s="137"/>
      <c r="L74" s="26" t="s">
        <v>257</v>
      </c>
      <c r="M74" s="214" t="s">
        <v>257</v>
      </c>
      <c r="N74" s="337" t="s">
        <v>257</v>
      </c>
      <c r="O74" s="337" t="s">
        <v>257</v>
      </c>
      <c r="P74" s="337" t="s">
        <v>257</v>
      </c>
      <c r="Q74" s="337" t="s">
        <v>257</v>
      </c>
    </row>
    <row r="75" spans="1:17" ht="15.75" x14ac:dyDescent="0.25">
      <c r="A75" s="135" t="s">
        <v>258</v>
      </c>
      <c r="B75" s="136"/>
      <c r="C75" s="136"/>
      <c r="D75" s="136"/>
      <c r="E75" s="136"/>
      <c r="F75" s="136"/>
      <c r="G75" s="136"/>
      <c r="H75" s="136" t="s">
        <v>259</v>
      </c>
      <c r="I75" s="136"/>
      <c r="J75" s="136"/>
      <c r="K75" s="137"/>
      <c r="L75" s="26" t="s">
        <v>259</v>
      </c>
      <c r="M75" s="214" t="s">
        <v>259</v>
      </c>
      <c r="N75" s="337" t="s">
        <v>259</v>
      </c>
      <c r="O75" s="337" t="s">
        <v>259</v>
      </c>
      <c r="P75" s="337" t="s">
        <v>259</v>
      </c>
      <c r="Q75" s="337" t="s">
        <v>259</v>
      </c>
    </row>
    <row r="76" spans="1:17" ht="15.75" x14ac:dyDescent="0.25">
      <c r="A76" s="135" t="s">
        <v>260</v>
      </c>
      <c r="B76" s="136"/>
      <c r="C76" s="136"/>
      <c r="D76" s="136"/>
      <c r="E76" s="136"/>
      <c r="F76" s="136"/>
      <c r="G76" s="136"/>
      <c r="H76" s="136" t="s">
        <v>259</v>
      </c>
      <c r="I76" s="136"/>
      <c r="J76" s="136"/>
      <c r="K76" s="137"/>
      <c r="L76" s="26" t="s">
        <v>259</v>
      </c>
      <c r="M76" s="214" t="s">
        <v>259</v>
      </c>
      <c r="N76" s="337" t="s">
        <v>259</v>
      </c>
      <c r="O76" s="337" t="s">
        <v>259</v>
      </c>
      <c r="P76" s="337" t="s">
        <v>259</v>
      </c>
      <c r="Q76" s="337" t="s">
        <v>259</v>
      </c>
    </row>
    <row r="77" spans="1:17" ht="15.75" x14ac:dyDescent="0.25">
      <c r="A77" s="135" t="s">
        <v>261</v>
      </c>
      <c r="B77" s="136"/>
      <c r="C77" s="136"/>
      <c r="D77" s="136"/>
      <c r="E77" s="136"/>
      <c r="F77" s="136"/>
      <c r="G77" s="136"/>
      <c r="H77" s="136" t="s">
        <v>262</v>
      </c>
      <c r="I77" s="136"/>
      <c r="J77" s="136"/>
      <c r="K77" s="137"/>
      <c r="L77" s="26" t="s">
        <v>262</v>
      </c>
      <c r="M77" s="214" t="s">
        <v>262</v>
      </c>
      <c r="N77" s="337" t="s">
        <v>262</v>
      </c>
      <c r="O77" s="337" t="s">
        <v>262</v>
      </c>
      <c r="P77" s="337" t="s">
        <v>262</v>
      </c>
      <c r="Q77" s="337" t="s">
        <v>262</v>
      </c>
    </row>
    <row r="78" spans="1:17" ht="15.75" x14ac:dyDescent="0.25">
      <c r="A78" s="135" t="s">
        <v>263</v>
      </c>
      <c r="B78" s="136"/>
      <c r="C78" s="136"/>
      <c r="D78" s="136"/>
      <c r="E78" s="136"/>
      <c r="F78" s="136"/>
      <c r="G78" s="136"/>
      <c r="H78" s="136" t="s">
        <v>264</v>
      </c>
      <c r="I78" s="136"/>
      <c r="J78" s="136"/>
      <c r="K78" s="137"/>
      <c r="L78" s="26" t="s">
        <v>264</v>
      </c>
      <c r="M78" s="214" t="s">
        <v>264</v>
      </c>
      <c r="N78" s="337" t="s">
        <v>264</v>
      </c>
      <c r="O78" s="337" t="s">
        <v>264</v>
      </c>
      <c r="P78" s="337" t="s">
        <v>264</v>
      </c>
      <c r="Q78" s="337" t="s">
        <v>264</v>
      </c>
    </row>
    <row r="79" spans="1:17" ht="15.75" x14ac:dyDescent="0.25">
      <c r="A79" s="135" t="s">
        <v>265</v>
      </c>
      <c r="B79" s="136"/>
      <c r="C79" s="136"/>
      <c r="D79" s="136"/>
      <c r="E79" s="136"/>
      <c r="F79" s="136"/>
      <c r="G79" s="136"/>
      <c r="H79" s="136" t="s">
        <v>266</v>
      </c>
      <c r="I79" s="136"/>
      <c r="J79" s="136"/>
      <c r="K79" s="137"/>
      <c r="L79" s="26" t="s">
        <v>266</v>
      </c>
      <c r="M79" s="214" t="s">
        <v>266</v>
      </c>
      <c r="N79" s="337" t="s">
        <v>266</v>
      </c>
      <c r="O79" s="337" t="s">
        <v>266</v>
      </c>
      <c r="P79" s="337" t="s">
        <v>266</v>
      </c>
      <c r="Q79" s="337" t="s">
        <v>266</v>
      </c>
    </row>
    <row r="80" spans="1:17" ht="15.75" x14ac:dyDescent="0.25">
      <c r="A80" s="135" t="s">
        <v>267</v>
      </c>
      <c r="B80" s="136"/>
      <c r="C80" s="136"/>
      <c r="D80" s="136"/>
      <c r="E80" s="136"/>
      <c r="F80" s="136"/>
      <c r="G80" s="136"/>
      <c r="H80" s="136" t="s">
        <v>268</v>
      </c>
      <c r="I80" s="136"/>
      <c r="J80" s="136"/>
      <c r="K80" s="137"/>
      <c r="L80" s="26" t="s">
        <v>268</v>
      </c>
      <c r="M80" s="214" t="s">
        <v>268</v>
      </c>
      <c r="N80" s="337" t="s">
        <v>268</v>
      </c>
      <c r="O80" s="337" t="s">
        <v>268</v>
      </c>
      <c r="P80" s="337" t="s">
        <v>268</v>
      </c>
      <c r="Q80" s="337" t="s">
        <v>268</v>
      </c>
    </row>
    <row r="81" spans="1:17" ht="15.75" x14ac:dyDescent="0.25">
      <c r="A81" s="135" t="s">
        <v>269</v>
      </c>
      <c r="B81" s="136"/>
      <c r="C81" s="136"/>
      <c r="D81" s="136"/>
      <c r="E81" s="136"/>
      <c r="F81" s="136"/>
      <c r="G81" s="136"/>
      <c r="H81" s="136" t="s">
        <v>270</v>
      </c>
      <c r="I81" s="136"/>
      <c r="J81" s="136"/>
      <c r="K81" s="137"/>
      <c r="L81" s="26" t="s">
        <v>270</v>
      </c>
      <c r="M81" s="214" t="s">
        <v>270</v>
      </c>
      <c r="N81" s="337" t="s">
        <v>270</v>
      </c>
      <c r="O81" s="337" t="s">
        <v>270</v>
      </c>
      <c r="P81" s="337" t="s">
        <v>270</v>
      </c>
      <c r="Q81" s="337" t="s">
        <v>270</v>
      </c>
    </row>
    <row r="82" spans="1:17" ht="15.75" x14ac:dyDescent="0.25">
      <c r="A82" s="516" t="s">
        <v>393</v>
      </c>
      <c r="B82" s="450"/>
      <c r="C82" s="450"/>
      <c r="D82" s="450"/>
      <c r="E82" s="450"/>
      <c r="F82" s="136"/>
      <c r="G82" s="136"/>
      <c r="H82" s="136"/>
      <c r="I82" s="136"/>
      <c r="J82" s="136"/>
      <c r="K82" s="137"/>
      <c r="L82" s="26"/>
      <c r="M82" s="214" t="s">
        <v>164</v>
      </c>
      <c r="N82" s="337" t="s">
        <v>164</v>
      </c>
      <c r="O82" s="337" t="s">
        <v>164</v>
      </c>
      <c r="P82" s="337" t="s">
        <v>164</v>
      </c>
      <c r="Q82" s="337" t="s">
        <v>164</v>
      </c>
    </row>
    <row r="83" spans="1:17" ht="15.75" x14ac:dyDescent="0.25">
      <c r="A83" s="135"/>
      <c r="B83" s="136"/>
      <c r="C83" s="136"/>
      <c r="D83" s="136"/>
      <c r="E83" s="136"/>
      <c r="F83" s="136"/>
      <c r="G83" s="136"/>
      <c r="H83" s="136"/>
      <c r="I83" s="136"/>
      <c r="J83" s="136"/>
      <c r="K83" s="137"/>
      <c r="L83" s="26"/>
      <c r="M83" s="214"/>
      <c r="N83" s="337"/>
      <c r="O83" s="337"/>
      <c r="P83" s="337"/>
      <c r="Q83" s="337"/>
    </row>
    <row r="84" spans="1:17" ht="15.75" x14ac:dyDescent="0.25">
      <c r="A84" s="516" t="s">
        <v>271</v>
      </c>
      <c r="B84" s="450"/>
      <c r="C84" s="450"/>
      <c r="D84" s="450"/>
      <c r="E84" s="136"/>
      <c r="F84" s="136"/>
      <c r="G84" s="136"/>
      <c r="H84" s="136"/>
      <c r="I84" s="136"/>
      <c r="J84" s="136"/>
      <c r="K84" s="137"/>
      <c r="L84" s="26"/>
      <c r="M84" s="214" t="s">
        <v>164</v>
      </c>
      <c r="N84" s="337" t="s">
        <v>164</v>
      </c>
      <c r="O84" s="337" t="s">
        <v>164</v>
      </c>
      <c r="P84" s="337" t="s">
        <v>164</v>
      </c>
      <c r="Q84" s="337" t="s">
        <v>164</v>
      </c>
    </row>
    <row r="85" spans="1:17" ht="15.75" x14ac:dyDescent="0.25">
      <c r="A85" s="135"/>
      <c r="B85" s="136"/>
      <c r="C85" s="136"/>
      <c r="D85" s="136"/>
      <c r="E85" s="136"/>
      <c r="F85" s="136"/>
      <c r="G85" s="136"/>
      <c r="H85" s="136"/>
      <c r="I85" s="136"/>
      <c r="J85" s="136"/>
      <c r="K85" s="137"/>
      <c r="L85" s="26"/>
      <c r="M85" s="214"/>
      <c r="N85" s="337"/>
      <c r="O85" s="337"/>
      <c r="P85" s="337"/>
      <c r="Q85" s="337"/>
    </row>
    <row r="86" spans="1:17" ht="15.75" x14ac:dyDescent="0.25">
      <c r="A86" s="138" t="s">
        <v>272</v>
      </c>
      <c r="B86" s="136"/>
      <c r="C86" s="136"/>
      <c r="D86" s="136"/>
      <c r="E86" s="136"/>
      <c r="F86" s="136"/>
      <c r="G86" s="136"/>
      <c r="H86" s="136"/>
      <c r="I86" s="136"/>
      <c r="J86" s="136"/>
      <c r="K86" s="137"/>
      <c r="L86" s="26"/>
      <c r="M86" s="214"/>
      <c r="N86" s="337"/>
      <c r="O86" s="337"/>
      <c r="P86" s="337"/>
      <c r="Q86" s="337"/>
    </row>
    <row r="87" spans="1:17" ht="15.75" x14ac:dyDescent="0.25">
      <c r="A87" s="138"/>
      <c r="B87" s="136"/>
      <c r="C87" s="136"/>
      <c r="D87" s="136"/>
      <c r="E87" s="136"/>
      <c r="F87" s="136"/>
      <c r="G87" s="136"/>
      <c r="H87" s="136"/>
      <c r="I87" s="136"/>
      <c r="J87" s="136"/>
      <c r="K87" s="137"/>
      <c r="L87" s="26"/>
      <c r="M87" s="214"/>
      <c r="N87" s="337"/>
      <c r="O87" s="337"/>
      <c r="P87" s="337"/>
      <c r="Q87" s="337"/>
    </row>
    <row r="88" spans="1:17" ht="15.75" x14ac:dyDescent="0.25">
      <c r="A88" s="135" t="s">
        <v>273</v>
      </c>
      <c r="B88" s="136"/>
      <c r="C88" s="136"/>
      <c r="D88" s="136"/>
      <c r="E88" s="136" t="s">
        <v>274</v>
      </c>
      <c r="F88" s="136"/>
      <c r="G88" s="136"/>
      <c r="H88" s="136"/>
      <c r="I88" s="136"/>
      <c r="J88" s="136"/>
      <c r="K88" s="137"/>
      <c r="L88" s="26"/>
      <c r="M88" s="214"/>
      <c r="N88" s="337"/>
      <c r="O88" s="337"/>
      <c r="P88" s="337"/>
      <c r="Q88" s="337"/>
    </row>
    <row r="89" spans="1:17" ht="15.75" x14ac:dyDescent="0.25">
      <c r="A89" s="135" t="s">
        <v>275</v>
      </c>
      <c r="B89" s="136"/>
      <c r="C89" s="136"/>
      <c r="D89" s="136"/>
      <c r="E89" s="136"/>
      <c r="F89" s="136"/>
      <c r="G89" s="136"/>
      <c r="H89" s="136"/>
      <c r="I89" s="136"/>
      <c r="J89" s="136"/>
      <c r="K89" s="137"/>
      <c r="L89" s="26"/>
      <c r="M89" s="214"/>
      <c r="N89" s="337"/>
      <c r="O89" s="337"/>
      <c r="P89" s="337"/>
      <c r="Q89" s="337"/>
    </row>
    <row r="90" spans="1:17" ht="15.75" x14ac:dyDescent="0.25">
      <c r="A90" s="135"/>
      <c r="B90" s="136" t="s">
        <v>276</v>
      </c>
      <c r="C90" s="136"/>
      <c r="D90" s="136"/>
      <c r="E90" s="136"/>
      <c r="F90" s="136"/>
      <c r="G90" s="136"/>
      <c r="H90" s="136" t="s">
        <v>225</v>
      </c>
      <c r="I90" s="136"/>
      <c r="J90" s="136"/>
      <c r="K90" s="137"/>
      <c r="L90" s="26" t="s">
        <v>225</v>
      </c>
      <c r="M90" s="214" t="s">
        <v>225</v>
      </c>
      <c r="N90" s="337" t="s">
        <v>225</v>
      </c>
      <c r="O90" s="337" t="s">
        <v>225</v>
      </c>
      <c r="P90" s="337" t="s">
        <v>225</v>
      </c>
      <c r="Q90" s="337" t="s">
        <v>225</v>
      </c>
    </row>
    <row r="91" spans="1:17" ht="15.75" x14ac:dyDescent="0.25">
      <c r="A91" s="135"/>
      <c r="B91" s="136" t="s">
        <v>277</v>
      </c>
      <c r="C91" s="136"/>
      <c r="D91" s="136"/>
      <c r="E91" s="136"/>
      <c r="F91" s="136"/>
      <c r="G91" s="136"/>
      <c r="H91" s="136" t="s">
        <v>229</v>
      </c>
      <c r="I91" s="136"/>
      <c r="J91" s="136"/>
      <c r="K91" s="137"/>
      <c r="L91" s="26" t="s">
        <v>229</v>
      </c>
      <c r="M91" s="214" t="s">
        <v>229</v>
      </c>
      <c r="N91" s="337" t="s">
        <v>229</v>
      </c>
      <c r="O91" s="337" t="s">
        <v>229</v>
      </c>
      <c r="P91" s="337" t="s">
        <v>229</v>
      </c>
      <c r="Q91" s="337" t="s">
        <v>229</v>
      </c>
    </row>
    <row r="92" spans="1:17" ht="15.75" x14ac:dyDescent="0.25">
      <c r="A92" s="139" t="s">
        <v>278</v>
      </c>
      <c r="B92" s="140" t="s">
        <v>165</v>
      </c>
      <c r="C92" s="140"/>
      <c r="D92" s="140"/>
      <c r="E92" s="140"/>
      <c r="F92" s="140"/>
      <c r="G92" s="140"/>
      <c r="H92" s="140" t="s">
        <v>229</v>
      </c>
      <c r="I92" s="140"/>
      <c r="J92" s="140"/>
      <c r="K92" s="141"/>
      <c r="L92" s="26" t="s">
        <v>229</v>
      </c>
      <c r="M92" s="214" t="s">
        <v>229</v>
      </c>
      <c r="N92" s="337" t="s">
        <v>229</v>
      </c>
      <c r="O92" s="337" t="s">
        <v>229</v>
      </c>
      <c r="P92" s="337" t="s">
        <v>229</v>
      </c>
      <c r="Q92" s="337" t="s">
        <v>229</v>
      </c>
    </row>
  </sheetData>
  <customSheetViews>
    <customSheetView guid="{56511514-C106-4A14-9D9B-2736F085355C}" hiddenColumns="1" topLeftCell="A49">
      <selection activeCell="H5" sqref="H5"/>
      <pageMargins left="0.7" right="0.7" top="0.75" bottom="0.75" header="0.3" footer="0.3"/>
      <pageSetup orientation="landscape" horizontalDpi="4294967294" verticalDpi="4294967294" r:id="rId1"/>
    </customSheetView>
  </customSheetViews>
  <mergeCells count="8">
    <mergeCell ref="A84:D84"/>
    <mergeCell ref="A1:L1"/>
    <mergeCell ref="A6:G6"/>
    <mergeCell ref="A36:E36"/>
    <mergeCell ref="A82:E82"/>
    <mergeCell ref="A45:E45"/>
    <mergeCell ref="A46:E46"/>
    <mergeCell ref="F30:N30"/>
  </mergeCells>
  <pageMargins left="0.7" right="0.7" top="0.75" bottom="0.75" header="0.3" footer="0.3"/>
  <pageSetup orientation="landscape" horizontalDpi="4294967294" verticalDpi="4294967294"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Page</vt:lpstr>
      <vt:lpstr>COMMUNITY</vt:lpstr>
      <vt:lpstr>INSFRASTRUCTURE-CDM</vt:lpstr>
      <vt:lpstr>PLANNING &amp; LED</vt:lpstr>
      <vt:lpstr>OUTDOOR ADVERTISING</vt:lpstr>
      <vt:lpstr>BUDGET &amp; TREASURY</vt:lpstr>
      <vt:lpstr>LIBRARY SERVICES</vt:lpstr>
      <vt:lpstr>'Cover Page'!DRAFT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daniel.mathekga</dc:creator>
  <cp:lastModifiedBy>daniel.mathekga</cp:lastModifiedBy>
  <cp:lastPrinted>2018-06-28T10:52:13Z</cp:lastPrinted>
  <dcterms:created xsi:type="dcterms:W3CDTF">2012-01-10T21:03:08Z</dcterms:created>
  <dcterms:modified xsi:type="dcterms:W3CDTF">2018-06-28T11:07:11Z</dcterms:modified>
</cp:coreProperties>
</file>